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5" yWindow="285" windowWidth="15150" windowHeight="7800" activeTab="1"/>
  </bookViews>
  <sheets>
    <sheet name="Sheet1" sheetId="1" r:id="rId1"/>
    <sheet name="var II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U62" i="2" l="1"/>
  <c r="U65" i="2"/>
  <c r="U67" i="2"/>
  <c r="U68" i="2"/>
  <c r="U52" i="2"/>
  <c r="U24" i="2"/>
  <c r="K36" i="2"/>
  <c r="L36" i="2"/>
  <c r="M36" i="2"/>
  <c r="N36" i="2"/>
  <c r="O36" i="2"/>
  <c r="P36" i="2"/>
  <c r="Q36" i="2"/>
  <c r="R36" i="2"/>
  <c r="S36" i="2"/>
  <c r="T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K116" i="2"/>
  <c r="K31" i="2"/>
  <c r="L31" i="2"/>
  <c r="M31" i="2"/>
  <c r="N31" i="2"/>
  <c r="O31" i="2"/>
  <c r="P31" i="2"/>
  <c r="Q31" i="2"/>
  <c r="R31" i="2"/>
  <c r="S31" i="2"/>
  <c r="T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K23" i="2"/>
  <c r="L23" i="2"/>
  <c r="M23" i="2"/>
  <c r="N23" i="2"/>
  <c r="O23" i="2"/>
  <c r="P23" i="2"/>
  <c r="Q23" i="2"/>
  <c r="R23" i="2"/>
  <c r="S23" i="2"/>
  <c r="T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K73" i="2"/>
  <c r="L73" i="2"/>
  <c r="M73" i="2"/>
  <c r="N73" i="2"/>
  <c r="O73" i="2"/>
  <c r="P73" i="2"/>
  <c r="Q73" i="2"/>
  <c r="R73" i="2"/>
  <c r="S73" i="2"/>
  <c r="T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K81" i="2"/>
  <c r="L81" i="2"/>
  <c r="M81" i="2"/>
  <c r="N81" i="2"/>
  <c r="O81" i="2"/>
  <c r="P81" i="2"/>
  <c r="Q81" i="2"/>
  <c r="R81" i="2"/>
  <c r="T125" i="2"/>
  <c r="S125" i="2"/>
  <c r="R125" i="2"/>
  <c r="Q125" i="2"/>
  <c r="P125" i="2"/>
  <c r="O125" i="2"/>
  <c r="N125" i="2"/>
  <c r="M125" i="2"/>
  <c r="L125" i="2"/>
  <c r="K125" i="2"/>
  <c r="J125" i="2"/>
  <c r="V125" i="2"/>
  <c r="V81" i="2"/>
  <c r="U117" i="2"/>
  <c r="U79" i="2"/>
  <c r="U21" i="2"/>
  <c r="U22" i="2"/>
  <c r="U20" i="2"/>
  <c r="U30" i="2"/>
  <c r="J31" i="2"/>
  <c r="U29" i="2"/>
  <c r="AK31" i="2"/>
  <c r="U89" i="2"/>
  <c r="U88" i="2"/>
  <c r="U87" i="2"/>
  <c r="U86" i="2"/>
  <c r="U27" i="2"/>
  <c r="U15" i="2"/>
  <c r="J23" i="2"/>
  <c r="U14" i="2"/>
  <c r="U41" i="2"/>
  <c r="U40" i="2"/>
  <c r="U25" i="2"/>
  <c r="U75" i="2"/>
  <c r="J81" i="2"/>
  <c r="U12" i="2" l="1"/>
  <c r="U11" i="2"/>
  <c r="U10" i="2"/>
  <c r="U43" i="2"/>
  <c r="U77" i="2"/>
  <c r="J73" i="2"/>
  <c r="U61" i="2"/>
  <c r="U60" i="2"/>
  <c r="U78" i="2"/>
  <c r="U76" i="2"/>
  <c r="U74" i="2"/>
  <c r="U81" i="2" s="1"/>
  <c r="U91" i="2"/>
  <c r="U90" i="2"/>
  <c r="U85" i="2"/>
  <c r="U83" i="2"/>
  <c r="U94" i="2"/>
  <c r="U93" i="2"/>
  <c r="U97" i="2"/>
  <c r="U96" i="2"/>
  <c r="U100" i="2"/>
  <c r="U99" i="2"/>
  <c r="U103" i="2"/>
  <c r="U102" i="2"/>
  <c r="U106" i="2"/>
  <c r="U105" i="2"/>
  <c r="U109" i="2"/>
  <c r="U108" i="2"/>
  <c r="U115" i="2"/>
  <c r="U111" i="2"/>
  <c r="U113" i="2"/>
  <c r="U112" i="2"/>
  <c r="U118" i="2"/>
  <c r="U120" i="2"/>
  <c r="U121" i="2"/>
  <c r="U124" i="2"/>
  <c r="U123" i="2"/>
  <c r="U127" i="2"/>
  <c r="U126" i="2"/>
  <c r="U130" i="2"/>
  <c r="U129" i="2"/>
  <c r="U133" i="2"/>
  <c r="U132" i="2"/>
  <c r="U136" i="2"/>
  <c r="U135" i="2"/>
  <c r="U140" i="2"/>
  <c r="U139" i="2"/>
  <c r="U138" i="2"/>
  <c r="U143" i="2"/>
  <c r="U142" i="2"/>
  <c r="U146" i="2"/>
  <c r="U145" i="2"/>
  <c r="U149" i="2"/>
  <c r="U148" i="2"/>
  <c r="U152" i="2"/>
  <c r="U151" i="2"/>
  <c r="U155" i="2"/>
  <c r="U154" i="2"/>
  <c r="U158" i="2"/>
  <c r="U157" i="2"/>
  <c r="U161" i="2"/>
  <c r="U160" i="2"/>
  <c r="U164" i="2"/>
  <c r="U163" i="2"/>
  <c r="U72" i="2"/>
  <c r="U58" i="2"/>
  <c r="U57" i="2"/>
  <c r="U53" i="2"/>
  <c r="U54" i="2"/>
  <c r="U49" i="2"/>
  <c r="U50" i="2"/>
  <c r="U46" i="2"/>
  <c r="U47" i="2"/>
  <c r="U44" i="2"/>
  <c r="U42" i="2"/>
  <c r="U37" i="2"/>
  <c r="U38" i="2"/>
  <c r="U35" i="2"/>
  <c r="U34" i="2"/>
  <c r="U33" i="2"/>
  <c r="U32" i="2"/>
  <c r="U26" i="2"/>
  <c r="U28" i="2"/>
  <c r="U17" i="2"/>
  <c r="U18" i="2"/>
  <c r="U19" i="2"/>
  <c r="U8" i="2"/>
  <c r="U9" i="2"/>
  <c r="U13" i="2"/>
  <c r="J36" i="2"/>
  <c r="U31" i="2" l="1"/>
  <c r="U125" i="2"/>
  <c r="U36" i="2"/>
  <c r="U73" i="2"/>
  <c r="U16" i="2"/>
  <c r="U23" i="2" s="1"/>
  <c r="O101" i="2"/>
  <c r="AY166" i="2" l="1"/>
  <c r="AX166" i="2"/>
  <c r="AW166" i="2"/>
  <c r="AV166" i="2"/>
  <c r="AU166" i="2"/>
  <c r="AT166" i="2"/>
  <c r="AS166" i="2"/>
  <c r="AR166" i="2"/>
  <c r="AQ166" i="2"/>
  <c r="AP166" i="2"/>
  <c r="AO166" i="2"/>
  <c r="AN166" i="2"/>
  <c r="AM166" i="2"/>
  <c r="AL166" i="2"/>
  <c r="P166" i="2"/>
  <c r="V165" i="2"/>
  <c r="T165" i="2"/>
  <c r="S165" i="2"/>
  <c r="R165" i="2"/>
  <c r="Q165" i="2"/>
  <c r="O165" i="2"/>
  <c r="N165" i="2"/>
  <c r="M165" i="2"/>
  <c r="L165" i="2"/>
  <c r="K165" i="2"/>
  <c r="J165" i="2"/>
  <c r="U165" i="2"/>
  <c r="V162" i="2"/>
  <c r="T162" i="2"/>
  <c r="S162" i="2"/>
  <c r="R162" i="2"/>
  <c r="Q162" i="2"/>
  <c r="O162" i="2"/>
  <c r="N162" i="2"/>
  <c r="M162" i="2"/>
  <c r="L162" i="2"/>
  <c r="K162" i="2"/>
  <c r="J162" i="2"/>
  <c r="U162" i="2"/>
  <c r="V159" i="2"/>
  <c r="U159" i="2"/>
  <c r="T159" i="2"/>
  <c r="S159" i="2"/>
  <c r="R159" i="2"/>
  <c r="Q159" i="2"/>
  <c r="O159" i="2"/>
  <c r="N159" i="2"/>
  <c r="M159" i="2"/>
  <c r="L159" i="2"/>
  <c r="K159" i="2"/>
  <c r="J159" i="2"/>
  <c r="AJ156" i="2"/>
  <c r="AI156" i="2"/>
  <c r="AH156" i="2"/>
  <c r="AG156" i="2"/>
  <c r="AF156" i="2"/>
  <c r="AE156" i="2"/>
  <c r="AD156" i="2"/>
  <c r="AC156" i="2"/>
  <c r="AB156" i="2"/>
  <c r="AA156" i="2"/>
  <c r="Z156" i="2"/>
  <c r="Y156" i="2"/>
  <c r="X156" i="2"/>
  <c r="W156" i="2"/>
  <c r="V156" i="2"/>
  <c r="T156" i="2"/>
  <c r="S156" i="2"/>
  <c r="R156" i="2"/>
  <c r="Q156" i="2"/>
  <c r="O156" i="2"/>
  <c r="N156" i="2"/>
  <c r="M156" i="2"/>
  <c r="L156" i="2"/>
  <c r="K156" i="2"/>
  <c r="J156" i="2"/>
  <c r="U156" i="2"/>
  <c r="AK153" i="2"/>
  <c r="AJ153" i="2"/>
  <c r="AI153" i="2"/>
  <c r="AH153" i="2"/>
  <c r="AG153" i="2"/>
  <c r="AF153" i="2"/>
  <c r="AE153" i="2"/>
  <c r="AD153" i="2"/>
  <c r="AC153" i="2"/>
  <c r="AB153" i="2"/>
  <c r="AA153" i="2"/>
  <c r="Z153" i="2"/>
  <c r="Y153" i="2"/>
  <c r="X153" i="2"/>
  <c r="W153" i="2"/>
  <c r="V153" i="2"/>
  <c r="U153" i="2"/>
  <c r="T153" i="2"/>
  <c r="S153" i="2"/>
  <c r="R153" i="2"/>
  <c r="Q153" i="2"/>
  <c r="O153" i="2"/>
  <c r="N153" i="2"/>
  <c r="M153" i="2"/>
  <c r="L153" i="2"/>
  <c r="K153" i="2"/>
  <c r="J153" i="2"/>
  <c r="AJ150" i="2"/>
  <c r="AI150" i="2"/>
  <c r="AH150" i="2"/>
  <c r="AG150" i="2"/>
  <c r="AF150" i="2"/>
  <c r="AE150" i="2"/>
  <c r="AD150" i="2"/>
  <c r="AC150" i="2"/>
  <c r="AB150" i="2"/>
  <c r="AA150" i="2"/>
  <c r="Z150" i="2"/>
  <c r="Y150" i="2"/>
  <c r="X150" i="2"/>
  <c r="W150" i="2"/>
  <c r="V150" i="2"/>
  <c r="T150" i="2"/>
  <c r="S150" i="2"/>
  <c r="R150" i="2"/>
  <c r="Q150" i="2"/>
  <c r="O150" i="2"/>
  <c r="N150" i="2"/>
  <c r="M150" i="2"/>
  <c r="L150" i="2"/>
  <c r="K150" i="2"/>
  <c r="J150" i="2"/>
  <c r="U150" i="2"/>
  <c r="AJ147" i="2"/>
  <c r="AI147" i="2"/>
  <c r="AH147" i="2"/>
  <c r="AG147" i="2"/>
  <c r="AF147" i="2"/>
  <c r="AE147" i="2"/>
  <c r="AD147" i="2"/>
  <c r="AC147" i="2"/>
  <c r="AB147" i="2"/>
  <c r="AA147" i="2"/>
  <c r="Z147" i="2"/>
  <c r="Y147" i="2"/>
  <c r="X147" i="2"/>
  <c r="W147" i="2"/>
  <c r="V147" i="2"/>
  <c r="S147" i="2"/>
  <c r="R147" i="2"/>
  <c r="Q147" i="2"/>
  <c r="O147" i="2"/>
  <c r="N147" i="2"/>
  <c r="M147" i="2"/>
  <c r="L147" i="2"/>
  <c r="K147" i="2"/>
  <c r="J147" i="2"/>
  <c r="U147" i="2"/>
  <c r="V144" i="2"/>
  <c r="S144" i="2"/>
  <c r="R144" i="2"/>
  <c r="Q144" i="2"/>
  <c r="O144" i="2"/>
  <c r="N144" i="2"/>
  <c r="M144" i="2"/>
  <c r="L144" i="2"/>
  <c r="K144" i="2"/>
  <c r="J144" i="2"/>
  <c r="U144" i="2"/>
  <c r="V141" i="2"/>
  <c r="S141" i="2"/>
  <c r="R141" i="2"/>
  <c r="Q141" i="2"/>
  <c r="O141" i="2"/>
  <c r="N141" i="2"/>
  <c r="M141" i="2"/>
  <c r="L141" i="2"/>
  <c r="K141" i="2"/>
  <c r="J141" i="2"/>
  <c r="V137" i="2"/>
  <c r="S137" i="2"/>
  <c r="Q137" i="2"/>
  <c r="O137" i="2"/>
  <c r="N137" i="2"/>
  <c r="M137" i="2"/>
  <c r="L137" i="2"/>
  <c r="K137" i="2"/>
  <c r="J137" i="2"/>
  <c r="U137" i="2"/>
  <c r="V134" i="2"/>
  <c r="S134" i="2"/>
  <c r="Q134" i="2"/>
  <c r="O134" i="2"/>
  <c r="N134" i="2"/>
  <c r="M134" i="2"/>
  <c r="L134" i="2"/>
  <c r="K134" i="2"/>
  <c r="J134" i="2"/>
  <c r="U134" i="2"/>
  <c r="V131" i="2"/>
  <c r="U131" i="2"/>
  <c r="S131" i="2"/>
  <c r="Q131" i="2"/>
  <c r="O131" i="2"/>
  <c r="N131" i="2"/>
  <c r="M131" i="2"/>
  <c r="L131" i="2"/>
  <c r="K131" i="2"/>
  <c r="J131" i="2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X128" i="2"/>
  <c r="W128" i="2"/>
  <c r="V128" i="2"/>
  <c r="S128" i="2"/>
  <c r="R128" i="2"/>
  <c r="Q128" i="2"/>
  <c r="O128" i="2"/>
  <c r="N128" i="2"/>
  <c r="M128" i="2"/>
  <c r="L128" i="2"/>
  <c r="K128" i="2"/>
  <c r="J128" i="2"/>
  <c r="U128" i="2"/>
  <c r="AJ125" i="2"/>
  <c r="AI125" i="2"/>
  <c r="AH125" i="2"/>
  <c r="AG125" i="2"/>
  <c r="AF125" i="2"/>
  <c r="AE125" i="2"/>
  <c r="AD125" i="2"/>
  <c r="AC125" i="2"/>
  <c r="AB125" i="2"/>
  <c r="AA125" i="2"/>
  <c r="Z125" i="2"/>
  <c r="Y125" i="2"/>
  <c r="X125" i="2"/>
  <c r="W125" i="2"/>
  <c r="AJ122" i="2"/>
  <c r="AI122" i="2"/>
  <c r="AH122" i="2"/>
  <c r="AG122" i="2"/>
  <c r="AF122" i="2"/>
  <c r="AE122" i="2"/>
  <c r="AD122" i="2"/>
  <c r="AC122" i="2"/>
  <c r="AB122" i="2"/>
  <c r="AA122" i="2"/>
  <c r="Z122" i="2"/>
  <c r="Y122" i="2"/>
  <c r="X122" i="2"/>
  <c r="W122" i="2"/>
  <c r="V122" i="2"/>
  <c r="S122" i="2"/>
  <c r="R122" i="2"/>
  <c r="Q122" i="2"/>
  <c r="O122" i="2"/>
  <c r="N122" i="2"/>
  <c r="M122" i="2"/>
  <c r="L122" i="2"/>
  <c r="K122" i="2"/>
  <c r="J122" i="2"/>
  <c r="U122" i="2"/>
  <c r="V119" i="2"/>
  <c r="U119" i="2"/>
  <c r="S119" i="2"/>
  <c r="R119" i="2"/>
  <c r="Q119" i="2"/>
  <c r="O119" i="2"/>
  <c r="N119" i="2"/>
  <c r="M119" i="2"/>
  <c r="L119" i="2"/>
  <c r="K119" i="2"/>
  <c r="J119" i="2"/>
  <c r="AJ116" i="2"/>
  <c r="AI116" i="2"/>
  <c r="AH116" i="2"/>
  <c r="AG116" i="2"/>
  <c r="AF116" i="2"/>
  <c r="AE116" i="2"/>
  <c r="AD116" i="2"/>
  <c r="AC116" i="2"/>
  <c r="AB116" i="2"/>
  <c r="AA116" i="2"/>
  <c r="Z116" i="2"/>
  <c r="Y116" i="2"/>
  <c r="X116" i="2"/>
  <c r="W116" i="2"/>
  <c r="V116" i="2"/>
  <c r="T116" i="2"/>
  <c r="S116" i="2"/>
  <c r="R116" i="2"/>
  <c r="Q116" i="2"/>
  <c r="O116" i="2"/>
  <c r="N116" i="2"/>
  <c r="M116" i="2"/>
  <c r="L116" i="2"/>
  <c r="K116" i="2"/>
  <c r="J116" i="2"/>
  <c r="U116" i="2"/>
  <c r="V110" i="2"/>
  <c r="O110" i="2"/>
  <c r="N110" i="2"/>
  <c r="M110" i="2"/>
  <c r="L110" i="2"/>
  <c r="K110" i="2"/>
  <c r="J110" i="2"/>
  <c r="V107" i="2"/>
  <c r="S107" i="2"/>
  <c r="R107" i="2"/>
  <c r="Q107" i="2"/>
  <c r="O107" i="2"/>
  <c r="N107" i="2"/>
  <c r="M107" i="2"/>
  <c r="L107" i="2"/>
  <c r="K107" i="2"/>
  <c r="J107" i="2"/>
  <c r="U107" i="2"/>
  <c r="V104" i="2"/>
  <c r="Q104" i="2"/>
  <c r="O104" i="2"/>
  <c r="N104" i="2"/>
  <c r="M104" i="2"/>
  <c r="L104" i="2"/>
  <c r="K104" i="2"/>
  <c r="J104" i="2"/>
  <c r="U104" i="2"/>
  <c r="V101" i="2"/>
  <c r="S101" i="2"/>
  <c r="Q101" i="2"/>
  <c r="N101" i="2"/>
  <c r="M101" i="2"/>
  <c r="L101" i="2"/>
  <c r="K101" i="2"/>
  <c r="J101" i="2"/>
  <c r="U101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S98" i="2"/>
  <c r="R98" i="2"/>
  <c r="Q98" i="2"/>
  <c r="O98" i="2"/>
  <c r="N98" i="2"/>
  <c r="M98" i="2"/>
  <c r="L98" i="2"/>
  <c r="K98" i="2"/>
  <c r="J98" i="2"/>
  <c r="U98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S95" i="2"/>
  <c r="R95" i="2"/>
  <c r="Q95" i="2"/>
  <c r="O95" i="2"/>
  <c r="N95" i="2"/>
  <c r="M95" i="2"/>
  <c r="L95" i="2"/>
  <c r="K95" i="2"/>
  <c r="J95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T92" i="2"/>
  <c r="S92" i="2"/>
  <c r="R92" i="2"/>
  <c r="Q92" i="2"/>
  <c r="O92" i="2"/>
  <c r="N92" i="2"/>
  <c r="M92" i="2"/>
  <c r="L92" i="2"/>
  <c r="K92" i="2"/>
  <c r="J92" i="2"/>
  <c r="U92" i="2"/>
  <c r="S81" i="2"/>
  <c r="AK73" i="2"/>
  <c r="V59" i="2"/>
  <c r="T59" i="2"/>
  <c r="S59" i="2"/>
  <c r="R59" i="2"/>
  <c r="Q59" i="2"/>
  <c r="O59" i="2"/>
  <c r="N59" i="2"/>
  <c r="M59" i="2"/>
  <c r="L59" i="2"/>
  <c r="K59" i="2"/>
  <c r="J59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T56" i="2"/>
  <c r="S56" i="2"/>
  <c r="R56" i="2"/>
  <c r="Q56" i="2"/>
  <c r="O56" i="2"/>
  <c r="N56" i="2"/>
  <c r="M56" i="2"/>
  <c r="L56" i="2"/>
  <c r="K56" i="2"/>
  <c r="J56" i="2"/>
  <c r="U56" i="2"/>
  <c r="V51" i="2"/>
  <c r="S51" i="2"/>
  <c r="R51" i="2"/>
  <c r="Q51" i="2"/>
  <c r="O51" i="2"/>
  <c r="N51" i="2"/>
  <c r="M51" i="2"/>
  <c r="L51" i="2"/>
  <c r="K51" i="2"/>
  <c r="J51" i="2"/>
  <c r="U51" i="2"/>
  <c r="V48" i="2"/>
  <c r="Q48" i="2"/>
  <c r="O48" i="2"/>
  <c r="N48" i="2"/>
  <c r="M48" i="2"/>
  <c r="L48" i="2"/>
  <c r="K48" i="2"/>
  <c r="J48" i="2"/>
  <c r="U48" i="2"/>
  <c r="AI45" i="2"/>
  <c r="AH45" i="2"/>
  <c r="AG45" i="2"/>
  <c r="AF45" i="2"/>
  <c r="AE45" i="2"/>
  <c r="AD45" i="2"/>
  <c r="AC45" i="2"/>
  <c r="AB45" i="2"/>
  <c r="AA45" i="2"/>
  <c r="Z45" i="2"/>
  <c r="Y45" i="2"/>
  <c r="Y166" i="2" s="1"/>
  <c r="X45" i="2"/>
  <c r="W45" i="2"/>
  <c r="V45" i="2"/>
  <c r="S45" i="2"/>
  <c r="R45" i="2"/>
  <c r="Q45" i="2"/>
  <c r="O45" i="2"/>
  <c r="N45" i="2"/>
  <c r="M45" i="2"/>
  <c r="L45" i="2"/>
  <c r="K45" i="2"/>
  <c r="J45" i="2"/>
  <c r="U45" i="2"/>
  <c r="V39" i="2"/>
  <c r="S39" i="2"/>
  <c r="R39" i="2"/>
  <c r="Q39" i="2"/>
  <c r="O39" i="2"/>
  <c r="N39" i="2"/>
  <c r="M39" i="2"/>
  <c r="L39" i="2"/>
  <c r="K39" i="2"/>
  <c r="J39" i="2"/>
  <c r="U39" i="2"/>
  <c r="M166" i="2" l="1"/>
  <c r="T166" i="2"/>
  <c r="O166" i="2"/>
  <c r="W166" i="2"/>
  <c r="AK166" i="2"/>
  <c r="AA166" i="2"/>
  <c r="AC166" i="2"/>
  <c r="K166" i="2"/>
  <c r="AE166" i="2"/>
  <c r="AG166" i="2"/>
  <c r="AI166" i="2"/>
  <c r="R166" i="2"/>
  <c r="J166" i="2"/>
  <c r="L166" i="2"/>
  <c r="N166" i="2"/>
  <c r="Q166" i="2"/>
  <c r="S166" i="2"/>
  <c r="X166" i="2"/>
  <c r="Z166" i="2"/>
  <c r="AB166" i="2"/>
  <c r="AD166" i="2"/>
  <c r="AF166" i="2"/>
  <c r="AH166" i="2"/>
  <c r="AJ166" i="2"/>
  <c r="U59" i="2"/>
  <c r="U110" i="2"/>
  <c r="U141" i="2"/>
  <c r="V166" i="2"/>
  <c r="P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U22" i="1"/>
  <c r="U166" i="2" l="1"/>
  <c r="U55" i="1"/>
  <c r="U49" i="1"/>
  <c r="U50" i="1"/>
  <c r="U51" i="1"/>
  <c r="U52" i="1"/>
  <c r="U53" i="1"/>
  <c r="U54" i="1"/>
  <c r="U81" i="1" l="1"/>
  <c r="U78" i="1"/>
  <c r="U75" i="1"/>
  <c r="U26" i="1"/>
  <c r="U25" i="1"/>
  <c r="U21" i="1"/>
  <c r="U17" i="1"/>
  <c r="U18" i="1"/>
  <c r="U16" i="1"/>
  <c r="U129" i="1"/>
  <c r="U123" i="1"/>
  <c r="U120" i="1"/>
  <c r="U107" i="1"/>
  <c r="J106" i="1"/>
  <c r="K106" i="1"/>
  <c r="L106" i="1"/>
  <c r="M106" i="1"/>
  <c r="N106" i="1"/>
  <c r="O106" i="1"/>
  <c r="Q106" i="1"/>
  <c r="S106" i="1"/>
  <c r="U106" i="1"/>
  <c r="V106" i="1"/>
  <c r="U101" i="1"/>
  <c r="U72" i="1"/>
  <c r="U61" i="1"/>
  <c r="U59" i="1"/>
  <c r="U58" i="1"/>
  <c r="U57" i="1"/>
  <c r="U48" i="1"/>
  <c r="U39" i="1"/>
  <c r="U38" i="1"/>
  <c r="U37" i="1"/>
  <c r="U34" i="1"/>
  <c r="U31" i="1"/>
  <c r="U28" i="1"/>
  <c r="U14" i="1"/>
  <c r="U13" i="1"/>
  <c r="U12" i="1"/>
  <c r="U11" i="1"/>
  <c r="U10" i="1"/>
  <c r="U9" i="1"/>
  <c r="U8" i="1"/>
  <c r="U115" i="1"/>
  <c r="U114" i="1"/>
  <c r="K47" i="1"/>
  <c r="L47" i="1"/>
  <c r="M47" i="1"/>
  <c r="N47" i="1"/>
  <c r="O47" i="1"/>
  <c r="Q47" i="1"/>
  <c r="R47" i="1"/>
  <c r="S47" i="1"/>
  <c r="T47" i="1"/>
  <c r="V47" i="1"/>
  <c r="J47" i="1"/>
  <c r="U44" i="1"/>
  <c r="U45" i="1"/>
  <c r="U46" i="1"/>
  <c r="K140" i="1"/>
  <c r="L140" i="1"/>
  <c r="M140" i="1"/>
  <c r="N140" i="1"/>
  <c r="O140" i="1"/>
  <c r="Q140" i="1"/>
  <c r="R140" i="1"/>
  <c r="S140" i="1"/>
  <c r="T140" i="1"/>
  <c r="V140" i="1"/>
  <c r="J140" i="1"/>
  <c r="U138" i="1"/>
  <c r="U140" i="1" s="1"/>
  <c r="K137" i="1"/>
  <c r="L137" i="1"/>
  <c r="M137" i="1"/>
  <c r="N137" i="1"/>
  <c r="O137" i="1"/>
  <c r="Q137" i="1"/>
  <c r="R137" i="1"/>
  <c r="S137" i="1"/>
  <c r="T137" i="1"/>
  <c r="V137" i="1"/>
  <c r="U135" i="1"/>
  <c r="U137" i="1" s="1"/>
  <c r="J137" i="1"/>
  <c r="U132" i="1"/>
  <c r="K134" i="1"/>
  <c r="L134" i="1"/>
  <c r="M134" i="1"/>
  <c r="N134" i="1"/>
  <c r="O134" i="1"/>
  <c r="Q134" i="1"/>
  <c r="R134" i="1"/>
  <c r="S134" i="1"/>
  <c r="T134" i="1"/>
  <c r="U134" i="1"/>
  <c r="V134" i="1"/>
  <c r="J134" i="1"/>
  <c r="U113" i="1"/>
  <c r="U98" i="1"/>
  <c r="U95" i="1"/>
  <c r="U88" i="1"/>
  <c r="U89" i="1"/>
  <c r="U87" i="1"/>
  <c r="U117" i="1"/>
  <c r="U85" i="1"/>
  <c r="U110" i="1"/>
  <c r="U84" i="1"/>
  <c r="U43" i="1"/>
  <c r="U47" i="1" l="1"/>
  <c r="N42" i="1"/>
  <c r="U68" i="1"/>
  <c r="L19" i="1"/>
  <c r="U77" i="1"/>
  <c r="V128" i="1"/>
  <c r="L131" i="1"/>
  <c r="K15" i="1"/>
  <c r="L15" i="1"/>
  <c r="M15" i="1"/>
  <c r="N15" i="1"/>
  <c r="O15" i="1"/>
  <c r="Q15" i="1"/>
  <c r="R15" i="1"/>
  <c r="S15" i="1"/>
  <c r="T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K68" i="1"/>
  <c r="L68" i="1"/>
  <c r="M68" i="1"/>
  <c r="N68" i="1"/>
  <c r="O68" i="1"/>
  <c r="Q68" i="1"/>
  <c r="R68" i="1"/>
  <c r="S68" i="1"/>
  <c r="T68" i="1"/>
  <c r="V68" i="1"/>
  <c r="J19" i="1"/>
  <c r="J24" i="1"/>
  <c r="J15" i="1"/>
  <c r="K91" i="1"/>
  <c r="L91" i="1"/>
  <c r="M91" i="1"/>
  <c r="N91" i="1"/>
  <c r="O91" i="1"/>
  <c r="Q91" i="1"/>
  <c r="R91" i="1"/>
  <c r="S91" i="1"/>
  <c r="T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K125" i="1"/>
  <c r="L125" i="1"/>
  <c r="M125" i="1"/>
  <c r="N125" i="1"/>
  <c r="O125" i="1"/>
  <c r="Q125" i="1"/>
  <c r="R125" i="1"/>
  <c r="S125" i="1"/>
  <c r="T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J125" i="1"/>
  <c r="O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K131" i="1"/>
  <c r="M131" i="1"/>
  <c r="N131" i="1"/>
  <c r="J131" i="1"/>
  <c r="U128" i="1"/>
  <c r="J128" i="1"/>
  <c r="K128" i="1"/>
  <c r="L128" i="1"/>
  <c r="M128" i="1"/>
  <c r="N128" i="1"/>
  <c r="O128" i="1"/>
  <c r="Q128" i="1"/>
  <c r="R128" i="1"/>
  <c r="S128" i="1"/>
  <c r="T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U86" i="1"/>
  <c r="J91" i="1"/>
  <c r="U15" i="1" l="1"/>
  <c r="U125" i="1"/>
  <c r="U36" i="1"/>
  <c r="U91" i="1" l="1"/>
  <c r="AK56" i="1"/>
  <c r="W71" i="1" l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S42" i="1"/>
  <c r="T42" i="1"/>
  <c r="T141" i="1" s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W19" i="1"/>
  <c r="X19" i="1"/>
  <c r="Y19" i="1"/>
  <c r="Z19" i="1"/>
  <c r="AA19" i="1"/>
  <c r="AB19" i="1"/>
  <c r="AC19" i="1"/>
  <c r="AD19" i="1"/>
  <c r="AE19" i="1"/>
  <c r="AF19" i="1"/>
  <c r="AG19" i="1"/>
  <c r="AI19" i="1"/>
  <c r="AJ19" i="1"/>
  <c r="AK19" i="1"/>
  <c r="V42" i="1"/>
  <c r="V80" i="1"/>
  <c r="L27" i="1"/>
  <c r="V116" i="1"/>
  <c r="L42" i="1"/>
  <c r="K42" i="1"/>
  <c r="N116" i="1"/>
  <c r="N112" i="1"/>
  <c r="N109" i="1"/>
  <c r="N83" i="1"/>
  <c r="N36" i="1"/>
  <c r="L36" i="1"/>
  <c r="M33" i="1"/>
  <c r="N33" i="1"/>
  <c r="M30" i="1"/>
  <c r="N30" i="1"/>
  <c r="M27" i="1"/>
  <c r="N27" i="1"/>
  <c r="M24" i="1"/>
  <c r="N24" i="1"/>
  <c r="M122" i="1"/>
  <c r="N122" i="1"/>
  <c r="M119" i="1"/>
  <c r="N119" i="1"/>
  <c r="M103" i="1"/>
  <c r="N103" i="1"/>
  <c r="M100" i="1"/>
  <c r="N100" i="1"/>
  <c r="M97" i="1"/>
  <c r="N97" i="1"/>
  <c r="L97" i="1"/>
  <c r="M94" i="1"/>
  <c r="N94" i="1"/>
  <c r="M86" i="1"/>
  <c r="N86" i="1"/>
  <c r="M80" i="1"/>
  <c r="N80" i="1"/>
  <c r="M77" i="1"/>
  <c r="N77" i="1"/>
  <c r="M74" i="1"/>
  <c r="N74" i="1"/>
  <c r="M71" i="1"/>
  <c r="N71" i="1"/>
  <c r="M60" i="1"/>
  <c r="N60" i="1"/>
  <c r="M56" i="1"/>
  <c r="N56" i="1"/>
  <c r="M42" i="1"/>
  <c r="U19" i="1"/>
  <c r="K19" i="1"/>
  <c r="M19" i="1"/>
  <c r="N19" i="1"/>
  <c r="O19" i="1"/>
  <c r="R19" i="1"/>
  <c r="S19" i="1"/>
  <c r="V19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O42" i="1"/>
  <c r="Q42" i="1"/>
  <c r="R42" i="1"/>
  <c r="L77" i="1"/>
  <c r="K77" i="1"/>
  <c r="K122" i="1"/>
  <c r="L122" i="1"/>
  <c r="O122" i="1"/>
  <c r="Q122" i="1"/>
  <c r="R122" i="1"/>
  <c r="S122" i="1"/>
  <c r="V122" i="1"/>
  <c r="J122" i="1"/>
  <c r="K119" i="1"/>
  <c r="L119" i="1"/>
  <c r="O119" i="1"/>
  <c r="Q119" i="1"/>
  <c r="R119" i="1"/>
  <c r="S119" i="1"/>
  <c r="U119" i="1"/>
  <c r="V119" i="1"/>
  <c r="J119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U122" i="1"/>
  <c r="N141" i="1" l="1"/>
  <c r="AH19" i="1"/>
  <c r="U42" i="1"/>
  <c r="L24" i="1"/>
  <c r="O24" i="1"/>
  <c r="Q24" i="1"/>
  <c r="R24" i="1"/>
  <c r="S24" i="1"/>
  <c r="V24" i="1"/>
  <c r="K24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K74" i="1"/>
  <c r="L74" i="1"/>
  <c r="O74" i="1"/>
  <c r="Q74" i="1"/>
  <c r="R74" i="1"/>
  <c r="S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K56" i="1"/>
  <c r="L56" i="1"/>
  <c r="O56" i="1"/>
  <c r="Q56" i="1"/>
  <c r="R56" i="1"/>
  <c r="S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K103" i="1"/>
  <c r="L103" i="1"/>
  <c r="O103" i="1"/>
  <c r="Q103" i="1"/>
  <c r="R103" i="1"/>
  <c r="S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K100" i="1"/>
  <c r="L100" i="1"/>
  <c r="O100" i="1"/>
  <c r="Q100" i="1"/>
  <c r="R100" i="1"/>
  <c r="S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K97" i="1"/>
  <c r="O97" i="1"/>
  <c r="Q97" i="1"/>
  <c r="R97" i="1"/>
  <c r="S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K94" i="1"/>
  <c r="L94" i="1"/>
  <c r="O94" i="1"/>
  <c r="Q94" i="1"/>
  <c r="R94" i="1"/>
  <c r="S94" i="1"/>
  <c r="V94" i="1"/>
  <c r="K83" i="1"/>
  <c r="L83" i="1"/>
  <c r="M83" i="1"/>
  <c r="O83" i="1"/>
  <c r="Q83" i="1"/>
  <c r="R83" i="1"/>
  <c r="S83" i="1"/>
  <c r="V83" i="1"/>
  <c r="K71" i="1"/>
  <c r="L71" i="1"/>
  <c r="O71" i="1"/>
  <c r="O141" i="1" s="1"/>
  <c r="Q71" i="1"/>
  <c r="R71" i="1"/>
  <c r="S71" i="1"/>
  <c r="V71" i="1"/>
  <c r="K36" i="1"/>
  <c r="M36" i="1"/>
  <c r="O36" i="1"/>
  <c r="Q36" i="1"/>
  <c r="R36" i="1"/>
  <c r="S36" i="1"/>
  <c r="V36" i="1"/>
  <c r="J56" i="1"/>
  <c r="U83" i="1"/>
  <c r="AJ141" i="1" l="1"/>
  <c r="AK141" i="1"/>
  <c r="U71" i="1"/>
  <c r="U103" i="1"/>
  <c r="U56" i="1"/>
  <c r="U94" i="1"/>
  <c r="U97" i="1"/>
  <c r="U24" i="1" l="1"/>
  <c r="K30" i="1"/>
  <c r="L30" i="1"/>
  <c r="O30" i="1"/>
  <c r="Q30" i="1"/>
  <c r="R30" i="1"/>
  <c r="S30" i="1"/>
  <c r="V30" i="1"/>
  <c r="W30" i="1"/>
  <c r="W141" i="1" s="1"/>
  <c r="X30" i="1"/>
  <c r="X141" i="1" s="1"/>
  <c r="Y30" i="1"/>
  <c r="Y141" i="1" s="1"/>
  <c r="Z30" i="1"/>
  <c r="Z141" i="1" s="1"/>
  <c r="AA30" i="1"/>
  <c r="AA141" i="1" s="1"/>
  <c r="AB30" i="1"/>
  <c r="AB141" i="1" s="1"/>
  <c r="AC30" i="1"/>
  <c r="AC141" i="1" s="1"/>
  <c r="AD30" i="1"/>
  <c r="AD141" i="1" s="1"/>
  <c r="AE30" i="1"/>
  <c r="AE141" i="1" s="1"/>
  <c r="AF30" i="1"/>
  <c r="AF141" i="1" s="1"/>
  <c r="AG30" i="1"/>
  <c r="AG141" i="1" s="1"/>
  <c r="AH30" i="1"/>
  <c r="AH141" i="1" s="1"/>
  <c r="AI30" i="1"/>
  <c r="AI141" i="1" s="1"/>
  <c r="K116" i="1"/>
  <c r="L116" i="1"/>
  <c r="M116" i="1"/>
  <c r="O116" i="1"/>
  <c r="Q116" i="1"/>
  <c r="R116" i="1"/>
  <c r="S116" i="1"/>
  <c r="J116" i="1"/>
  <c r="U116" i="1"/>
  <c r="V112" i="1"/>
  <c r="S112" i="1"/>
  <c r="Q112" i="1"/>
  <c r="O112" i="1"/>
  <c r="M112" i="1"/>
  <c r="L112" i="1"/>
  <c r="K112" i="1"/>
  <c r="J112" i="1"/>
  <c r="J42" i="1"/>
  <c r="O27" i="1"/>
  <c r="Q27" i="1"/>
  <c r="R27" i="1"/>
  <c r="S27" i="1"/>
  <c r="U27" i="1" l="1"/>
  <c r="J27" i="1"/>
  <c r="U112" i="1"/>
  <c r="U30" i="1"/>
  <c r="K60" i="1"/>
  <c r="L60" i="1"/>
  <c r="O60" i="1"/>
  <c r="Q60" i="1"/>
  <c r="R60" i="1"/>
  <c r="R141" i="1" s="1"/>
  <c r="S60" i="1"/>
  <c r="V60" i="1"/>
  <c r="J60" i="1"/>
  <c r="O33" i="1" l="1"/>
  <c r="K27" i="1"/>
  <c r="V27" i="1"/>
  <c r="U100" i="1"/>
  <c r="V109" i="1"/>
  <c r="K109" i="1"/>
  <c r="L109" i="1"/>
  <c r="M109" i="1"/>
  <c r="M141" i="1" s="1"/>
  <c r="O109" i="1"/>
  <c r="Q109" i="1"/>
  <c r="S109" i="1"/>
  <c r="J109" i="1"/>
  <c r="J103" i="1"/>
  <c r="J100" i="1"/>
  <c r="J97" i="1"/>
  <c r="J94" i="1"/>
  <c r="V86" i="1"/>
  <c r="K86" i="1"/>
  <c r="L86" i="1"/>
  <c r="O86" i="1"/>
  <c r="J86" i="1"/>
  <c r="J68" i="1"/>
  <c r="L80" i="1"/>
  <c r="J83" i="1"/>
  <c r="S77" i="1"/>
  <c r="S141" i="1" s="1"/>
  <c r="L33" i="1"/>
  <c r="J33" i="1"/>
  <c r="K33" i="1"/>
  <c r="Q33" i="1"/>
  <c r="V33" i="1"/>
  <c r="J36" i="1"/>
  <c r="J71" i="1"/>
  <c r="J74" i="1"/>
  <c r="J77" i="1"/>
  <c r="O77" i="1"/>
  <c r="Q77" i="1"/>
  <c r="V77" i="1"/>
  <c r="J80" i="1"/>
  <c r="K80" i="1"/>
  <c r="O80" i="1"/>
  <c r="Q80" i="1"/>
  <c r="L141" i="1" l="1"/>
  <c r="K141" i="1"/>
  <c r="Q141" i="1"/>
  <c r="V141" i="1"/>
  <c r="U60" i="1"/>
  <c r="U109" i="1"/>
  <c r="J30" i="1"/>
  <c r="J141" i="1" s="1"/>
  <c r="U33" i="1"/>
  <c r="U80" i="1"/>
  <c r="U141" i="1" l="1"/>
</calcChain>
</file>

<file path=xl/sharedStrings.xml><?xml version="1.0" encoding="utf-8"?>
<sst xmlns="http://schemas.openxmlformats.org/spreadsheetml/2006/main" count="791" uniqueCount="310">
  <si>
    <t>Ionescu Marius</t>
  </si>
  <si>
    <t xml:space="preserve"> </t>
  </si>
  <si>
    <t>intocmit</t>
  </si>
  <si>
    <t>Ec. Adriana Hluhaniuc</t>
  </si>
  <si>
    <t>Ec. Carmen Prodan</t>
  </si>
  <si>
    <t>Director executiv - Direcţia Economică</t>
  </si>
  <si>
    <t>Preşedinte - Director general</t>
  </si>
  <si>
    <t xml:space="preserve">TOTAL GENERAL </t>
  </si>
  <si>
    <t>TOTAL</t>
  </si>
  <si>
    <t>Bucuresti</t>
  </si>
  <si>
    <t>01.05. 2015</t>
  </si>
  <si>
    <t>RO02TR</t>
  </si>
  <si>
    <t>01.05.  2015</t>
  </si>
  <si>
    <t>EZ27025</t>
  </si>
  <si>
    <t>RO59TR</t>
  </si>
  <si>
    <t>EZ4215</t>
  </si>
  <si>
    <t>Ilfov</t>
  </si>
  <si>
    <t>Sintesti</t>
  </si>
  <si>
    <t xml:space="preserve">MEDICAL </t>
  </si>
  <si>
    <t>AIR LIQUIDE VITALAIRE</t>
  </si>
  <si>
    <t>ATOMEDICAL VEST</t>
  </si>
  <si>
    <t xml:space="preserve">LINDE GAZ </t>
  </si>
  <si>
    <t>RO27TREZ7005069XXX005305</t>
  </si>
  <si>
    <t>BIOSINTEX</t>
  </si>
  <si>
    <t>NEWMEDICS</t>
  </si>
  <si>
    <t>RO29TREZ2165069XXX015101</t>
  </si>
  <si>
    <t>Cluj Napoca</t>
  </si>
  <si>
    <t>RO92TREZ7005069XXX003941</t>
  </si>
  <si>
    <t>AUDIO NOVA</t>
  </si>
  <si>
    <t>RO62TREZ2165069XXX009560</t>
  </si>
  <si>
    <t>ROMSOUND</t>
  </si>
  <si>
    <t>RO53TREZ2165069XXX011177</t>
  </si>
  <si>
    <t>MEDICA M3 COMEXIM</t>
  </si>
  <si>
    <t>RO94TREZ4215069XXX002288</t>
  </si>
  <si>
    <t>MOTIVATION</t>
  </si>
  <si>
    <t>plata</t>
  </si>
  <si>
    <t>RON</t>
  </si>
  <si>
    <t>suma</t>
  </si>
  <si>
    <t xml:space="preserve">data </t>
  </si>
  <si>
    <t>numar</t>
  </si>
  <si>
    <t>legal</t>
  </si>
  <si>
    <t>contr.</t>
  </si>
  <si>
    <t>Suma de plata</t>
  </si>
  <si>
    <t>Retineri</t>
  </si>
  <si>
    <t>Refuz</t>
  </si>
  <si>
    <t>Factura</t>
  </si>
  <si>
    <t>Nr. Cont</t>
  </si>
  <si>
    <t>Trezoreria</t>
  </si>
  <si>
    <t>Data ang.</t>
  </si>
  <si>
    <t>Nr</t>
  </si>
  <si>
    <t>Localitatea</t>
  </si>
  <si>
    <t>Beneficiar</t>
  </si>
  <si>
    <t>Nr.crt</t>
  </si>
  <si>
    <t>CAS Maramures</t>
  </si>
  <si>
    <t>EXPRESS</t>
  </si>
  <si>
    <t>BEST</t>
  </si>
  <si>
    <t>PAUL HARTMANN</t>
  </si>
  <si>
    <t>MESSER</t>
  </si>
  <si>
    <t>ROMANIA</t>
  </si>
  <si>
    <t>CLARFON</t>
  </si>
  <si>
    <t xml:space="preserve">Ramas de </t>
  </si>
  <si>
    <t>MEDIC MAG</t>
  </si>
  <si>
    <t>Sef serviciu</t>
  </si>
  <si>
    <t xml:space="preserve">ORTODAC </t>
  </si>
  <si>
    <t>30-03-2018</t>
  </si>
  <si>
    <t>1442730</t>
  </si>
  <si>
    <t>1392</t>
  </si>
  <si>
    <t>27-03-2018</t>
  </si>
  <si>
    <t>15-03-2018</t>
  </si>
  <si>
    <t>ORTO F 20546</t>
  </si>
  <si>
    <t>OD2018022</t>
  </si>
  <si>
    <t xml:space="preserve">trimis ERP </t>
  </si>
  <si>
    <t>PROTMED</t>
  </si>
  <si>
    <t>PROTETIKA</t>
  </si>
  <si>
    <t>30-04-2018</t>
  </si>
  <si>
    <t>1445905</t>
  </si>
  <si>
    <t>23-04-2018</t>
  </si>
  <si>
    <t>2016448</t>
  </si>
  <si>
    <t>1410</t>
  </si>
  <si>
    <t>ORTOTECH</t>
  </si>
  <si>
    <t>ORTOPEDICA</t>
  </si>
  <si>
    <t xml:space="preserve">Platit </t>
  </si>
  <si>
    <t xml:space="preserve">facturi </t>
  </si>
  <si>
    <t>nestornate</t>
  </si>
  <si>
    <t>,</t>
  </si>
  <si>
    <t>ec.Blaga Gabriela</t>
  </si>
  <si>
    <t xml:space="preserve">Director executiv  - Direcţia Relaţii Contractuale    
ec. Camelia Stretea    
</t>
  </si>
  <si>
    <t>ORTOPROFIL</t>
  </si>
  <si>
    <t>aug 2018</t>
  </si>
  <si>
    <t xml:space="preserve">trimis  ERP </t>
  </si>
  <si>
    <t>ADAPTARE</t>
  </si>
  <si>
    <t>RECUPERARE</t>
  </si>
  <si>
    <t>EUROMEDICAL</t>
  </si>
  <si>
    <t>DISTRIBUTION</t>
  </si>
  <si>
    <t>TELNET</t>
  </si>
  <si>
    <t>174133</t>
  </si>
  <si>
    <t>172321</t>
  </si>
  <si>
    <t>172319</t>
  </si>
  <si>
    <t>172320</t>
  </si>
  <si>
    <t>ADAPTARE RECUPERARE KINETOTERAPIE SRL</t>
  </si>
  <si>
    <t>18-12-2018</t>
  </si>
  <si>
    <t>Da</t>
  </si>
  <si>
    <t>Calculat</t>
  </si>
  <si>
    <t>MD_15182733_20181218_1044.XML</t>
  </si>
  <si>
    <t>3</t>
  </si>
  <si>
    <t>2018</t>
  </si>
  <si>
    <t>3377</t>
  </si>
  <si>
    <t>17-12-2018</t>
  </si>
  <si>
    <t>AGENT MEDICAL SRL</t>
  </si>
  <si>
    <t>02-01-2019</t>
  </si>
  <si>
    <t>MD_32799730_20190102_1247.XML</t>
  </si>
  <si>
    <t>868</t>
  </si>
  <si>
    <t>AMCAS 0267</t>
  </si>
  <si>
    <t>31-12-2018</t>
  </si>
  <si>
    <t>ATOMEDICAL VEST SRL</t>
  </si>
  <si>
    <t>03-01-2019</t>
  </si>
  <si>
    <t>MD_28600340_20190103_1158.XML</t>
  </si>
  <si>
    <t>821</t>
  </si>
  <si>
    <t>MD_28600340_20190103_1200.XML</t>
  </si>
  <si>
    <t>MD_28600340_20190103_1159.XML</t>
  </si>
  <si>
    <t>20-12-2018</t>
  </si>
  <si>
    <t>MD_28600340_20181220_1339.XML</t>
  </si>
  <si>
    <t>BEST MEDIC MAG SRL</t>
  </si>
  <si>
    <t>28-12-2018</t>
  </si>
  <si>
    <t>MD_34949078_20181228_1318.XML</t>
  </si>
  <si>
    <t>959</t>
  </si>
  <si>
    <t>1</t>
  </si>
  <si>
    <t>EUROMEDICAL DISTRIBUTION GRUP SRL</t>
  </si>
  <si>
    <t>MD_15105587_20181228_1637.XML</t>
  </si>
  <si>
    <t>844</t>
  </si>
  <si>
    <t>10253</t>
  </si>
  <si>
    <t>HUMAN OPTICS ROMANIA SRL</t>
  </si>
  <si>
    <t>MD_14864147_20181217_1536.XML</t>
  </si>
  <si>
    <t>919</t>
  </si>
  <si>
    <t>HOC 181</t>
  </si>
  <si>
    <t>LINDE GAZ ROMANIA SRL</t>
  </si>
  <si>
    <t>27-12-2018</t>
  </si>
  <si>
    <t>MD_8721959_20181227_1030.XML</t>
  </si>
  <si>
    <t>845</t>
  </si>
  <si>
    <t>0072012934</t>
  </si>
  <si>
    <t>MD_8721959_20181227_1204.XML</t>
  </si>
  <si>
    <t>0072012935</t>
  </si>
  <si>
    <t>MD_8721959_20181227_0121.XML</t>
  </si>
  <si>
    <t>0072012936</t>
  </si>
  <si>
    <t>26-12-2018</t>
  </si>
  <si>
    <t>MD_8721959_20181227_0229.XML</t>
  </si>
  <si>
    <t>0072012938</t>
  </si>
  <si>
    <t>25-12-2018</t>
  </si>
  <si>
    <t>MD_8721959_20181227_0214.XML</t>
  </si>
  <si>
    <t>0072012937</t>
  </si>
  <si>
    <t>24-12-2018</t>
  </si>
  <si>
    <t>MD_8721959_20181227_0258.XML</t>
  </si>
  <si>
    <t>0072012939</t>
  </si>
  <si>
    <t>04-01-2019</t>
  </si>
  <si>
    <t>MD_8721959_20190104_0847.XML</t>
  </si>
  <si>
    <t>0072013094</t>
  </si>
  <si>
    <t>MEDICAL EXPRESS SRL</t>
  </si>
  <si>
    <t>MD_10148463_20190103_0811.XML</t>
  </si>
  <si>
    <t>13</t>
  </si>
  <si>
    <t>77755</t>
  </si>
  <si>
    <t>MD_10148463_20190103_0812.XML</t>
  </si>
  <si>
    <t>77756</t>
  </si>
  <si>
    <t>MD_10148463_20190103_0814.XML</t>
  </si>
  <si>
    <t>77758</t>
  </si>
  <si>
    <t>MD_10148463_20190103_0813.XML</t>
  </si>
  <si>
    <t>77757</t>
  </si>
  <si>
    <t>MD_10148463_20190103_0957.XML</t>
  </si>
  <si>
    <t>77759</t>
  </si>
  <si>
    <t>MD_10148463_20181228_1537.XML</t>
  </si>
  <si>
    <t>77754</t>
  </si>
  <si>
    <t>MEDICAL SERVICES FOR NEUROLOGY SRL</t>
  </si>
  <si>
    <t>MD_34226550_20190104_1111.XML</t>
  </si>
  <si>
    <t>935</t>
  </si>
  <si>
    <t>MSNMM 27</t>
  </si>
  <si>
    <t>ORTODAC SRL</t>
  </si>
  <si>
    <t>05-12-2018</t>
  </si>
  <si>
    <t>MD_16666960_20181205_1249.XML</t>
  </si>
  <si>
    <t>601</t>
  </si>
  <si>
    <t>OD2018109</t>
  </si>
  <si>
    <t>ORTOPROFIL PROD ROMANIA SRL</t>
  </si>
  <si>
    <t>MD_6877197_20190103_1654.XML</t>
  </si>
  <si>
    <t>17</t>
  </si>
  <si>
    <t>1200578</t>
  </si>
  <si>
    <t>21-12-2018</t>
  </si>
  <si>
    <t>MD_6877197_20181221_1620.XML</t>
  </si>
  <si>
    <t>2400468</t>
  </si>
  <si>
    <t>MD_6877197_20190104_1037.XML</t>
  </si>
  <si>
    <t>2400469</t>
  </si>
  <si>
    <t>07-01-2019</t>
  </si>
  <si>
    <t>MD_6877197_20190107_1054.XML</t>
  </si>
  <si>
    <t>2400470</t>
  </si>
  <si>
    <t>ORTOTECH SRL</t>
  </si>
  <si>
    <t>MD_12424344_20181231_1047.XML</t>
  </si>
  <si>
    <t>16</t>
  </si>
  <si>
    <t>ORTO F 23301</t>
  </si>
  <si>
    <t>PAUL HARTMANN SRL</t>
  </si>
  <si>
    <t>MD_3102390_20190103_1412.XML</t>
  </si>
  <si>
    <t>852</t>
  </si>
  <si>
    <t>1116718946</t>
  </si>
  <si>
    <t>MD_3102390_20190103_1411.XML</t>
  </si>
  <si>
    <t>1116718939</t>
  </si>
  <si>
    <t>PHARMA TELNET SRL</t>
  </si>
  <si>
    <t>MD_17742241_20181231_1202.XML</t>
  </si>
  <si>
    <t>199</t>
  </si>
  <si>
    <t>470</t>
  </si>
  <si>
    <t>ROMSOUND SRL</t>
  </si>
  <si>
    <t>MD_14139751_20181217_1712.XML</t>
  </si>
  <si>
    <t>24</t>
  </si>
  <si>
    <t>91841</t>
  </si>
  <si>
    <t>14-12-2018</t>
  </si>
  <si>
    <t>MD_14139751_20181214_0925.XML</t>
  </si>
  <si>
    <t>91840</t>
  </si>
  <si>
    <t>MD_14139751_20181214_0953.XML</t>
  </si>
  <si>
    <t>91939</t>
  </si>
  <si>
    <t>THERANOVA PROTEZARE SRL</t>
  </si>
  <si>
    <t>MD_15736030_20181217_1019.XML</t>
  </si>
  <si>
    <t>28</t>
  </si>
  <si>
    <t>86</t>
  </si>
  <si>
    <t>MESSER ROMANIA GAZ SRL</t>
  </si>
  <si>
    <t>03-12-2018</t>
  </si>
  <si>
    <t>MD_10547308_20181203_1109.XML</t>
  </si>
  <si>
    <t>802</t>
  </si>
  <si>
    <t>8960215184</t>
  </si>
  <si>
    <t>MD_10547308_20181203_1108.XML</t>
  </si>
  <si>
    <t>8960215190</t>
  </si>
  <si>
    <t>popriri</t>
  </si>
  <si>
    <t>VALDOMEDICA</t>
  </si>
  <si>
    <t>TRADING</t>
  </si>
  <si>
    <t>ORTOPROTETICA</t>
  </si>
  <si>
    <t>urmeaza a</t>
  </si>
  <si>
    <t>fi stornate</t>
  </si>
  <si>
    <t>retineri conf</t>
  </si>
  <si>
    <t>notei interne</t>
  </si>
  <si>
    <t>274/21,03,19</t>
  </si>
  <si>
    <t>lei</t>
  </si>
  <si>
    <t>ficiarului</t>
  </si>
  <si>
    <t>rate bene</t>
  </si>
  <si>
    <t>Suma dato -</t>
  </si>
  <si>
    <t>PHARMA TELNET</t>
  </si>
  <si>
    <t>apr. 2019</t>
  </si>
  <si>
    <t>AGENT MEDICAL</t>
  </si>
  <si>
    <t xml:space="preserve">M-G E XIM             ROMITALIA                       </t>
  </si>
  <si>
    <t xml:space="preserve">MED.SERVICES </t>
  </si>
  <si>
    <t xml:space="preserve"> NEUROLOGY</t>
  </si>
  <si>
    <t>mai 2019</t>
  </si>
  <si>
    <t>174162</t>
  </si>
  <si>
    <t>HANDILUG</t>
  </si>
  <si>
    <t>23349</t>
  </si>
  <si>
    <t>ORTO CRIS</t>
  </si>
  <si>
    <t xml:space="preserve">STARKEY </t>
  </si>
  <si>
    <t>LABORATORIE</t>
  </si>
  <si>
    <t>172400</t>
  </si>
  <si>
    <t>172401</t>
  </si>
  <si>
    <t>3578</t>
  </si>
  <si>
    <t>676</t>
  </si>
  <si>
    <t>675</t>
  </si>
  <si>
    <t>674</t>
  </si>
  <si>
    <t>OSTEOPHARM</t>
  </si>
  <si>
    <t>AKTAPA</t>
  </si>
  <si>
    <t>ORTOPDEICA</t>
  </si>
  <si>
    <t>WESOUND AMG</t>
  </si>
  <si>
    <t>facturi ce</t>
  </si>
  <si>
    <t>3506</t>
  </si>
  <si>
    <t>AOCAS 00264</t>
  </si>
  <si>
    <t>31-05-2019</t>
  </si>
  <si>
    <t>1498233</t>
  </si>
  <si>
    <t>4</t>
  </si>
  <si>
    <t>BSX211173</t>
  </si>
  <si>
    <t>BSX211174</t>
  </si>
  <si>
    <t>CLOF03578</t>
  </si>
  <si>
    <t>10580</t>
  </si>
  <si>
    <t>2794</t>
  </si>
  <si>
    <t>MGRX0742</t>
  </si>
  <si>
    <t>1367</t>
  </si>
  <si>
    <t>MSNMM 32</t>
  </si>
  <si>
    <t>320190441</t>
  </si>
  <si>
    <t>OD2019040</t>
  </si>
  <si>
    <t>22-05-2019</t>
  </si>
  <si>
    <t>OD2019042</t>
  </si>
  <si>
    <t>FEORP00009662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</si>
  <si>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</si>
  <si>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Centralizatorul facturilor aferente dispozitivelor medicale platite in luna iulie 2019</t>
  </si>
  <si>
    <t>563</t>
  </si>
  <si>
    <t>564</t>
  </si>
  <si>
    <t>444</t>
  </si>
  <si>
    <t>445</t>
  </si>
  <si>
    <t>iulie. 2019</t>
  </si>
  <si>
    <t>Centralizatorul facturilor aferente dispozitivelor medicale platite in luna august 2019</t>
  </si>
  <si>
    <t>aug. 2019</t>
  </si>
  <si>
    <t>THERANOVA PROTEZARE</t>
  </si>
  <si>
    <t>3621</t>
  </si>
  <si>
    <t>023360</t>
  </si>
  <si>
    <t>172419</t>
  </si>
  <si>
    <t>172424</t>
  </si>
  <si>
    <t>172429</t>
  </si>
  <si>
    <t>172425</t>
  </si>
  <si>
    <t>ANCEU</t>
  </si>
  <si>
    <t xml:space="preserve">PHARMA </t>
  </si>
  <si>
    <t>20781</t>
  </si>
  <si>
    <t>MACRO INTERNAT</t>
  </si>
  <si>
    <t>172418</t>
  </si>
  <si>
    <t>215</t>
  </si>
  <si>
    <t>216</t>
  </si>
  <si>
    <t>217</t>
  </si>
  <si>
    <t>1158</t>
  </si>
  <si>
    <t>1159</t>
  </si>
  <si>
    <t>1160</t>
  </si>
  <si>
    <t>1161</t>
  </si>
  <si>
    <t>1162</t>
  </si>
  <si>
    <t>174171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</si>
</sst>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lei&quot;_-;\-* #,##0.00\ &quot;lei&quot;_-;_-* &quot;-&quot;??\ &quot;lei&quot;_-;_-@_-"/>
    <numFmt numFmtId="164" formatCode="#,##0_ ;\-#,##0\ 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charset val="238"/>
      <scheme val="minor"/>
    </font>
    <font>
      <b/>
      <sz val="8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7"/>
      <name val="Arial"/>
      <family val="2"/>
    </font>
    <font>
      <b/>
      <sz val="9"/>
      <name val="Calibri"/>
      <family val="2"/>
      <scheme val="minor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</cellStyleXfs>
  <cellXfs count="352">
    <xf numFmtId="0" fontId="0" fillId="0" borderId="0" xfId="0"/>
    <xf numFmtId="0" fontId="0" fillId="2" borderId="0" xfId="0" applyFill="1"/>
    <xf numFmtId="0" fontId="1" fillId="2" borderId="0" xfId="0" applyFont="1" applyFill="1"/>
    <xf numFmtId="44" fontId="2" fillId="2" borderId="0" xfId="1" applyFont="1" applyFill="1" applyAlignment="1">
      <alignment horizontal="center"/>
    </xf>
    <xf numFmtId="4" fontId="1" fillId="2" borderId="0" xfId="0" applyNumberFormat="1" applyFont="1" applyFill="1"/>
    <xf numFmtId="4" fontId="0" fillId="2" borderId="0" xfId="0" applyNumberFormat="1" applyFill="1"/>
    <xf numFmtId="0" fontId="2" fillId="0" borderId="0" xfId="0" applyFont="1" applyFill="1" applyBorder="1"/>
    <xf numFmtId="4" fontId="3" fillId="2" borderId="0" xfId="0" applyNumberFormat="1" applyFont="1" applyFill="1" applyAlignment="1">
      <alignment horizontal="center"/>
    </xf>
    <xf numFmtId="4" fontId="2" fillId="2" borderId="0" xfId="0" applyNumberFormat="1" applyFont="1" applyFill="1"/>
    <xf numFmtId="0" fontId="2" fillId="2" borderId="0" xfId="0" applyFont="1" applyFill="1"/>
    <xf numFmtId="4" fontId="2" fillId="2" borderId="0" xfId="0" applyNumberFormat="1" applyFont="1" applyFill="1" applyBorder="1"/>
    <xf numFmtId="0" fontId="3" fillId="2" borderId="0" xfId="2" applyFont="1" applyFill="1" applyAlignment="1">
      <alignment horizontal="center"/>
    </xf>
    <xf numFmtId="0" fontId="3" fillId="2" borderId="0" xfId="2" applyFont="1" applyFill="1" applyBorder="1" applyAlignment="1"/>
    <xf numFmtId="4" fontId="2" fillId="2" borderId="0" xfId="2" applyNumberFormat="1" applyFont="1" applyFill="1" applyAlignment="1">
      <alignment horizontal="left"/>
    </xf>
    <xf numFmtId="0" fontId="2" fillId="2" borderId="0" xfId="3" applyFont="1" applyFill="1" applyBorder="1"/>
    <xf numFmtId="0" fontId="2" fillId="0" borderId="0" xfId="2" applyFont="1" applyFill="1" applyBorder="1" applyAlignment="1">
      <alignment vertical="center"/>
    </xf>
    <xf numFmtId="0" fontId="2" fillId="2" borderId="0" xfId="2" applyFont="1" applyFill="1" applyBorder="1"/>
    <xf numFmtId="0" fontId="3" fillId="0" borderId="0" xfId="2" applyFont="1" applyBorder="1" applyAlignment="1">
      <alignment vertical="center"/>
    </xf>
    <xf numFmtId="0" fontId="2" fillId="2" borderId="0" xfId="2" applyFont="1" applyFill="1" applyBorder="1" applyAlignment="1"/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8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10" fillId="2" borderId="0" xfId="2" applyFont="1" applyFill="1" applyAlignment="1"/>
    <xf numFmtId="0" fontId="9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2" borderId="10" xfId="0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12" fillId="2" borderId="0" xfId="0" applyFont="1" applyFill="1"/>
    <xf numFmtId="0" fontId="3" fillId="2" borderId="6" xfId="2" applyFont="1" applyFill="1" applyBorder="1" applyAlignment="1">
      <alignment horizontal="center" vertical="center" wrapText="1"/>
    </xf>
    <xf numFmtId="2" fontId="11" fillId="2" borderId="3" xfId="3" applyNumberFormat="1" applyFont="1" applyFill="1" applyBorder="1"/>
    <xf numFmtId="2" fontId="9" fillId="2" borderId="1" xfId="3" applyNumberFormat="1" applyFont="1" applyFill="1" applyBorder="1"/>
    <xf numFmtId="0" fontId="0" fillId="2" borderId="3" xfId="0" applyFill="1" applyBorder="1"/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justify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3" applyFont="1" applyFill="1" applyBorder="1" applyAlignment="1">
      <alignment horizontal="left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justify" vertical="center"/>
    </xf>
    <xf numFmtId="0" fontId="2" fillId="2" borderId="1" xfId="3" applyFont="1" applyFill="1" applyBorder="1" applyAlignment="1">
      <alignment horizontal="left" vertical="center" wrapText="1"/>
    </xf>
    <xf numFmtId="0" fontId="2" fillId="2" borderId="7" xfId="3" applyFont="1" applyFill="1" applyBorder="1"/>
    <xf numFmtId="0" fontId="3" fillId="2" borderId="1" xfId="3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/>
    </xf>
    <xf numFmtId="0" fontId="3" fillId="2" borderId="1" xfId="3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justify" vertical="center"/>
    </xf>
    <xf numFmtId="14" fontId="2" fillId="2" borderId="4" xfId="0" applyNumberFormat="1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3" xfId="3" applyFont="1" applyFill="1" applyBorder="1" applyAlignment="1">
      <alignment horizontal="left" vertical="center"/>
    </xf>
    <xf numFmtId="0" fontId="2" fillId="2" borderId="3" xfId="3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3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/>
    </xf>
    <xf numFmtId="0" fontId="1" fillId="2" borderId="7" xfId="0" applyFont="1" applyFill="1" applyBorder="1"/>
    <xf numFmtId="0" fontId="2" fillId="2" borderId="10" xfId="3" applyFont="1" applyFill="1" applyBorder="1" applyAlignment="1">
      <alignment horizontal="left" vertical="center"/>
    </xf>
    <xf numFmtId="0" fontId="2" fillId="2" borderId="3" xfId="3" applyFont="1" applyFill="1" applyBorder="1" applyAlignment="1">
      <alignment horizontal="justify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6" xfId="3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0" fillId="2" borderId="4" xfId="0" applyFill="1" applyBorder="1"/>
    <xf numFmtId="0" fontId="1" fillId="2" borderId="3" xfId="0" applyFont="1" applyFill="1" applyBorder="1" applyAlignment="1">
      <alignment horizontal="left"/>
    </xf>
    <xf numFmtId="4" fontId="2" fillId="2" borderId="0" xfId="0" applyNumberFormat="1" applyFont="1" applyFill="1" applyAlignment="1">
      <alignment horizontal="center"/>
    </xf>
    <xf numFmtId="0" fontId="4" fillId="2" borderId="4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center"/>
    </xf>
    <xf numFmtId="4" fontId="4" fillId="2" borderId="11" xfId="2" applyNumberFormat="1" applyFont="1" applyFill="1" applyBorder="1"/>
    <xf numFmtId="4" fontId="4" fillId="2" borderId="9" xfId="2" applyNumberFormat="1" applyFont="1" applyFill="1" applyBorder="1"/>
    <xf numFmtId="49" fontId="4" fillId="2" borderId="9" xfId="2" applyNumberFormat="1" applyFont="1" applyFill="1" applyBorder="1"/>
    <xf numFmtId="0" fontId="3" fillId="2" borderId="1" xfId="2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3" fillId="2" borderId="0" xfId="2" applyFont="1" applyFill="1" applyBorder="1" applyAlignment="1">
      <alignment horizontal="left" vertical="center"/>
    </xf>
    <xf numFmtId="0" fontId="2" fillId="2" borderId="0" xfId="2" applyFont="1" applyFill="1" applyAlignment="1">
      <alignment horizontal="center"/>
    </xf>
    <xf numFmtId="0" fontId="3" fillId="2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left"/>
    </xf>
    <xf numFmtId="0" fontId="3" fillId="2" borderId="0" xfId="2" applyFont="1" applyFill="1"/>
    <xf numFmtId="0" fontId="2" fillId="2" borderId="0" xfId="2" applyFont="1" applyFill="1" applyBorder="1" applyAlignment="1">
      <alignment vertical="center"/>
    </xf>
    <xf numFmtId="0" fontId="2" fillId="2" borderId="0" xfId="3" applyFont="1" applyFill="1" applyBorder="1" applyAlignment="1">
      <alignment horizontal="left"/>
    </xf>
    <xf numFmtId="0" fontId="2" fillId="2" borderId="0" xfId="2" applyFont="1" applyFill="1"/>
    <xf numFmtId="0" fontId="2" fillId="2" borderId="0" xfId="3" applyFont="1" applyFill="1" applyAlignment="1">
      <alignment horizontal="left"/>
    </xf>
    <xf numFmtId="0" fontId="2" fillId="2" borderId="0" xfId="3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2" borderId="7" xfId="3" applyFont="1" applyFill="1" applyBorder="1" applyAlignment="1">
      <alignment vertical="center" wrapText="1"/>
    </xf>
    <xf numFmtId="0" fontId="0" fillId="2" borderId="1" xfId="0" applyFill="1" applyBorder="1"/>
    <xf numFmtId="2" fontId="9" fillId="2" borderId="3" xfId="3" applyNumberFormat="1" applyFont="1" applyFill="1" applyBorder="1"/>
    <xf numFmtId="0" fontId="2" fillId="2" borderId="5" xfId="2" applyFont="1" applyFill="1" applyBorder="1" applyAlignment="1">
      <alignment horizontal="center" vertical="center"/>
    </xf>
    <xf numFmtId="17" fontId="2" fillId="2" borderId="9" xfId="2" applyNumberFormat="1" applyFont="1" applyFill="1" applyBorder="1" applyAlignment="1">
      <alignment horizontal="center" vertical="center"/>
    </xf>
    <xf numFmtId="0" fontId="16" fillId="2" borderId="3" xfId="0" applyFont="1" applyFill="1" applyBorder="1"/>
    <xf numFmtId="0" fontId="16" fillId="2" borderId="1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left" vertical="center"/>
    </xf>
    <xf numFmtId="0" fontId="2" fillId="2" borderId="4" xfId="3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right"/>
    </xf>
    <xf numFmtId="2" fontId="16" fillId="2" borderId="1" xfId="0" applyNumberFormat="1" applyFont="1" applyFill="1" applyBorder="1"/>
    <xf numFmtId="2" fontId="16" fillId="2" borderId="3" xfId="0" applyNumberFormat="1" applyFont="1" applyFill="1" applyBorder="1"/>
    <xf numFmtId="2" fontId="8" fillId="2" borderId="1" xfId="0" applyNumberFormat="1" applyFont="1" applyFill="1" applyBorder="1"/>
    <xf numFmtId="0" fontId="17" fillId="2" borderId="1" xfId="0" applyFont="1" applyFill="1" applyBorder="1"/>
    <xf numFmtId="0" fontId="8" fillId="2" borderId="1" xfId="0" applyFont="1" applyFill="1" applyBorder="1"/>
    <xf numFmtId="14" fontId="8" fillId="2" borderId="1" xfId="0" applyNumberFormat="1" applyFont="1" applyFill="1" applyBorder="1"/>
    <xf numFmtId="2" fontId="9" fillId="2" borderId="1" xfId="2" applyNumberFormat="1" applyFont="1" applyFill="1" applyBorder="1"/>
    <xf numFmtId="0" fontId="8" fillId="2" borderId="1" xfId="3" applyFont="1" applyFill="1" applyBorder="1"/>
    <xf numFmtId="0" fontId="8" fillId="2" borderId="1" xfId="3" applyFont="1" applyFill="1" applyBorder="1" applyAlignment="1">
      <alignment horizontal="center"/>
    </xf>
    <xf numFmtId="0" fontId="8" fillId="2" borderId="3" xfId="3" applyFont="1" applyFill="1" applyBorder="1"/>
    <xf numFmtId="0" fontId="8" fillId="2" borderId="3" xfId="3" applyFont="1" applyFill="1" applyBorder="1" applyAlignment="1">
      <alignment horizontal="center"/>
    </xf>
    <xf numFmtId="2" fontId="8" fillId="2" borderId="3" xfId="3" applyNumberFormat="1" applyFont="1" applyFill="1" applyBorder="1" applyAlignment="1">
      <alignment horizontal="right"/>
    </xf>
    <xf numFmtId="2" fontId="8" fillId="2" borderId="3" xfId="3" applyNumberFormat="1" applyFont="1" applyFill="1" applyBorder="1"/>
    <xf numFmtId="2" fontId="8" fillId="2" borderId="3" xfId="0" applyNumberFormat="1" applyFont="1" applyFill="1" applyBorder="1"/>
    <xf numFmtId="0" fontId="9" fillId="2" borderId="1" xfId="3" applyFont="1" applyFill="1" applyBorder="1"/>
    <xf numFmtId="0" fontId="9" fillId="2" borderId="1" xfId="3" applyFont="1" applyFill="1" applyBorder="1" applyAlignment="1">
      <alignment horizontal="center"/>
    </xf>
    <xf numFmtId="2" fontId="17" fillId="2" borderId="1" xfId="0" applyNumberFormat="1" applyFont="1" applyFill="1" applyBorder="1"/>
    <xf numFmtId="49" fontId="8" fillId="2" borderId="1" xfId="0" applyNumberFormat="1" applyFont="1" applyFill="1" applyBorder="1" applyAlignment="1">
      <alignment horizontal="right"/>
    </xf>
    <xf numFmtId="0" fontId="8" fillId="2" borderId="5" xfId="3" applyFont="1" applyFill="1" applyBorder="1" applyAlignment="1">
      <alignment horizontal="center"/>
    </xf>
    <xf numFmtId="0" fontId="9" fillId="2" borderId="2" xfId="3" applyFont="1" applyFill="1" applyBorder="1" applyAlignment="1">
      <alignment horizontal="center"/>
    </xf>
    <xf numFmtId="2" fontId="11" fillId="2" borderId="9" xfId="3" applyNumberFormat="1" applyFont="1" applyFill="1" applyBorder="1"/>
    <xf numFmtId="0" fontId="17" fillId="2" borderId="4" xfId="0" applyFont="1" applyFill="1" applyBorder="1"/>
    <xf numFmtId="0" fontId="17" fillId="2" borderId="3" xfId="0" applyFont="1" applyFill="1" applyBorder="1"/>
    <xf numFmtId="0" fontId="16" fillId="2" borderId="4" xfId="0" applyFont="1" applyFill="1" applyBorder="1"/>
    <xf numFmtId="2" fontId="16" fillId="2" borderId="4" xfId="0" applyNumberFormat="1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/>
    </xf>
    <xf numFmtId="4" fontId="0" fillId="2" borderId="15" xfId="0" applyNumberFormat="1" applyFill="1" applyBorder="1" applyAlignment="1">
      <alignment horizontal="right"/>
    </xf>
    <xf numFmtId="0" fontId="0" fillId="2" borderId="14" xfId="0" applyFill="1" applyBorder="1"/>
    <xf numFmtId="4" fontId="0" fillId="2" borderId="14" xfId="0" applyNumberFormat="1" applyFill="1" applyBorder="1" applyAlignment="1">
      <alignment horizontal="right"/>
    </xf>
    <xf numFmtId="4" fontId="0" fillId="2" borderId="0" xfId="0" applyNumberFormat="1" applyFill="1" applyBorder="1" applyAlignment="1">
      <alignment horizontal="right"/>
    </xf>
    <xf numFmtId="0" fontId="0" fillId="2" borderId="0" xfId="0" applyFill="1" applyBorder="1"/>
    <xf numFmtId="0" fontId="2" fillId="2" borderId="7" xfId="0" applyFont="1" applyFill="1" applyBorder="1" applyAlignment="1">
      <alignment horizontal="center" vertical="center"/>
    </xf>
    <xf numFmtId="4" fontId="14" fillId="2" borderId="0" xfId="0" applyNumberFormat="1" applyFont="1" applyFill="1"/>
    <xf numFmtId="49" fontId="2" fillId="2" borderId="1" xfId="3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0" xfId="0" applyFont="1" applyFill="1"/>
    <xf numFmtId="4" fontId="13" fillId="2" borderId="0" xfId="0" applyNumberFormat="1" applyFont="1" applyFill="1" applyAlignment="1">
      <alignment horizontal="center"/>
    </xf>
    <xf numFmtId="2" fontId="20" fillId="2" borderId="1" xfId="0" applyNumberFormat="1" applyFont="1" applyFill="1" applyBorder="1"/>
    <xf numFmtId="49" fontId="17" fillId="2" borderId="1" xfId="0" applyNumberFormat="1" applyFon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49" fontId="16" fillId="2" borderId="1" xfId="0" applyNumberFormat="1" applyFont="1" applyFill="1" applyBorder="1" applyAlignment="1">
      <alignment horizontal="right"/>
    </xf>
    <xf numFmtId="2" fontId="17" fillId="2" borderId="0" xfId="0" applyNumberFormat="1" applyFont="1" applyFill="1"/>
    <xf numFmtId="2" fontId="9" fillId="2" borderId="0" xfId="3" applyNumberFormat="1" applyFont="1" applyFill="1" applyBorder="1"/>
    <xf numFmtId="0" fontId="8" fillId="2" borderId="3" xfId="0" applyFont="1" applyFill="1" applyBorder="1"/>
    <xf numFmtId="14" fontId="8" fillId="2" borderId="5" xfId="3" applyNumberFormat="1" applyFont="1" applyFill="1" applyBorder="1" applyAlignment="1">
      <alignment horizontal="center"/>
    </xf>
    <xf numFmtId="14" fontId="8" fillId="2" borderId="5" xfId="3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4" fontId="4" fillId="2" borderId="10" xfId="2" applyNumberFormat="1" applyFont="1" applyFill="1" applyBorder="1"/>
    <xf numFmtId="0" fontId="2" fillId="2" borderId="7" xfId="2" applyFont="1" applyFill="1" applyBorder="1" applyAlignment="1">
      <alignment horizontal="center"/>
    </xf>
    <xf numFmtId="0" fontId="2" fillId="2" borderId="6" xfId="2" applyFont="1" applyFill="1" applyBorder="1" applyAlignment="1">
      <alignment horizontal="center" vertical="center"/>
    </xf>
    <xf numFmtId="0" fontId="17" fillId="2" borderId="7" xfId="0" applyFont="1" applyFill="1" applyBorder="1"/>
    <xf numFmtId="0" fontId="2" fillId="2" borderId="4" xfId="2" applyFont="1" applyFill="1" applyBorder="1" applyAlignment="1">
      <alignment horizontal="center" shrinkToFit="1"/>
    </xf>
    <xf numFmtId="0" fontId="2" fillId="2" borderId="3" xfId="2" applyFont="1" applyFill="1" applyBorder="1" applyAlignment="1">
      <alignment horizontal="center" shrinkToFit="1"/>
    </xf>
    <xf numFmtId="0" fontId="4" fillId="2" borderId="11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4" fontId="4" fillId="2" borderId="0" xfId="2" applyNumberFormat="1" applyFont="1" applyFill="1" applyBorder="1"/>
    <xf numFmtId="0" fontId="4" fillId="2" borderId="3" xfId="2" applyFont="1" applyFill="1" applyBorder="1" applyAlignment="1">
      <alignment horizontal="center"/>
    </xf>
    <xf numFmtId="0" fontId="15" fillId="2" borderId="3" xfId="2" applyFont="1" applyFill="1" applyBorder="1" applyAlignment="1">
      <alignment horizontal="center"/>
    </xf>
    <xf numFmtId="4" fontId="4" fillId="2" borderId="9" xfId="2" applyNumberFormat="1" applyFont="1" applyFill="1" applyBorder="1" applyAlignment="1">
      <alignment horizontal="center"/>
    </xf>
    <xf numFmtId="4" fontId="4" fillId="2" borderId="12" xfId="2" applyNumberFormat="1" applyFont="1" applyFill="1" applyBorder="1"/>
    <xf numFmtId="0" fontId="2" fillId="2" borderId="9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1" fillId="2" borderId="3" xfId="2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8" fillId="2" borderId="2" xfId="0" applyFont="1" applyFill="1" applyBorder="1"/>
    <xf numFmtId="14" fontId="8" fillId="2" borderId="1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2" fontId="18" fillId="2" borderId="0" xfId="3" applyNumberFormat="1" applyFont="1" applyFill="1" applyBorder="1"/>
    <xf numFmtId="0" fontId="3" fillId="2" borderId="12" xfId="3" applyFont="1" applyFill="1" applyBorder="1" applyAlignment="1">
      <alignment horizontal="center" vertical="center" wrapText="1"/>
    </xf>
    <xf numFmtId="0" fontId="19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right"/>
    </xf>
    <xf numFmtId="44" fontId="2" fillId="2" borderId="3" xfId="1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left" vertical="center"/>
    </xf>
    <xf numFmtId="0" fontId="2" fillId="2" borderId="7" xfId="3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3" applyFont="1" applyFill="1" applyBorder="1" applyAlignment="1">
      <alignment horizontal="left" vertical="center" wrapText="1"/>
    </xf>
    <xf numFmtId="0" fontId="2" fillId="2" borderId="7" xfId="3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4" xfId="0" applyFont="1" applyFill="1" applyBorder="1" applyAlignment="1">
      <alignment horizontal="left" vertical="center"/>
    </xf>
    <xf numFmtId="0" fontId="2" fillId="2" borderId="7" xfId="3" applyFont="1" applyFill="1" applyBorder="1" applyAlignment="1">
      <alignment horizontal="justify" vertical="center"/>
    </xf>
    <xf numFmtId="0" fontId="3" fillId="2" borderId="7" xfId="3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justify" vertical="center"/>
    </xf>
    <xf numFmtId="0" fontId="2" fillId="2" borderId="6" xfId="3" applyFont="1" applyFill="1" applyBorder="1" applyAlignment="1">
      <alignment horizontal="left" vertical="center"/>
    </xf>
    <xf numFmtId="0" fontId="9" fillId="2" borderId="1" xfId="0" applyFont="1" applyFill="1" applyBorder="1"/>
    <xf numFmtId="2" fontId="9" fillId="2" borderId="1" xfId="0" applyNumberFormat="1" applyFont="1" applyFill="1" applyBorder="1"/>
    <xf numFmtId="4" fontId="4" fillId="2" borderId="0" xfId="0" applyNumberFormat="1" applyFont="1" applyFill="1"/>
    <xf numFmtId="0" fontId="3" fillId="2" borderId="7" xfId="0" applyFont="1" applyFill="1" applyBorder="1" applyAlignment="1">
      <alignment horizontal="center" vertical="center" wrapText="1"/>
    </xf>
    <xf numFmtId="49" fontId="17" fillId="2" borderId="4" xfId="0" applyNumberFormat="1" applyFont="1" applyFill="1" applyBorder="1" applyAlignment="1">
      <alignment horizontal="right"/>
    </xf>
    <xf numFmtId="14" fontId="8" fillId="2" borderId="4" xfId="0" applyNumberFormat="1" applyFont="1" applyFill="1" applyBorder="1" applyAlignment="1">
      <alignment horizontal="center"/>
    </xf>
    <xf numFmtId="2" fontId="17" fillId="2" borderId="4" xfId="0" applyNumberFormat="1" applyFont="1" applyFill="1" applyBorder="1"/>
    <xf numFmtId="4" fontId="0" fillId="2" borderId="17" xfId="0" applyNumberFormat="1" applyFill="1" applyBorder="1" applyAlignment="1">
      <alignment horizontal="right"/>
    </xf>
    <xf numFmtId="0" fontId="0" fillId="2" borderId="18" xfId="0" applyFill="1" applyBorder="1"/>
    <xf numFmtId="4" fontId="0" fillId="2" borderId="1" xfId="0" applyNumberFormat="1" applyFill="1" applyBorder="1" applyAlignment="1">
      <alignment horizontal="right"/>
    </xf>
    <xf numFmtId="0" fontId="2" fillId="2" borderId="4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 vertical="center"/>
    </xf>
    <xf numFmtId="0" fontId="13" fillId="2" borderId="4" xfId="3" applyFont="1" applyFill="1" applyBorder="1" applyAlignment="1">
      <alignment horizontal="center" vertical="center" wrapText="1"/>
    </xf>
    <xf numFmtId="0" fontId="13" fillId="2" borderId="7" xfId="3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3" applyFont="1" applyFill="1" applyBorder="1" applyAlignment="1">
      <alignment horizontal="left" vertical="center" wrapText="1"/>
    </xf>
    <xf numFmtId="0" fontId="2" fillId="2" borderId="7" xfId="3" applyFont="1" applyFill="1" applyBorder="1" applyAlignment="1">
      <alignment horizontal="left" vertical="center" wrapText="1"/>
    </xf>
    <xf numFmtId="0" fontId="2" fillId="2" borderId="6" xfId="3" applyFont="1" applyFill="1" applyBorder="1" applyAlignment="1">
      <alignment horizontal="left" vertical="center"/>
    </xf>
    <xf numFmtId="0" fontId="2" fillId="2" borderId="7" xfId="3" applyFont="1" applyFill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justify" vertical="center"/>
    </xf>
    <xf numFmtId="0" fontId="2" fillId="2" borderId="4" xfId="3" applyFont="1" applyFill="1" applyBorder="1" applyAlignment="1">
      <alignment horizontal="left" vertical="center"/>
    </xf>
    <xf numFmtId="0" fontId="2" fillId="2" borderId="7" xfId="3" applyFont="1" applyFill="1" applyBorder="1" applyAlignment="1">
      <alignment horizontal="left" vertical="center"/>
    </xf>
    <xf numFmtId="0" fontId="3" fillId="2" borderId="4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justify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2" fillId="2" borderId="3" xfId="0" applyFont="1" applyFill="1" applyBorder="1"/>
    <xf numFmtId="2" fontId="20" fillId="2" borderId="4" xfId="0" applyNumberFormat="1" applyFont="1" applyFill="1" applyBorder="1"/>
    <xf numFmtId="2" fontId="8" fillId="2" borderId="4" xfId="0" applyNumberFormat="1" applyFont="1" applyFill="1" applyBorder="1"/>
    <xf numFmtId="4" fontId="0" fillId="2" borderId="18" xfId="0" applyNumberFormat="1" applyFill="1" applyBorder="1" applyAlignment="1">
      <alignment horizontal="right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3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left" vertical="center"/>
    </xf>
    <xf numFmtId="0" fontId="3" fillId="2" borderId="7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left" vertical="center" wrapText="1"/>
    </xf>
    <xf numFmtId="0" fontId="2" fillId="2" borderId="7" xfId="2" applyFont="1" applyFill="1" applyBorder="1" applyAlignment="1">
      <alignment horizontal="justify" vertical="center"/>
    </xf>
    <xf numFmtId="0" fontId="2" fillId="2" borderId="7" xfId="2" applyFont="1" applyFill="1" applyBorder="1" applyAlignment="1">
      <alignment horizontal="justify" vertical="center" wrapText="1"/>
    </xf>
    <xf numFmtId="2" fontId="16" fillId="2" borderId="1" xfId="0" applyNumberFormat="1" applyFont="1" applyFill="1" applyBorder="1" applyAlignment="1">
      <alignment horizontal="right"/>
    </xf>
    <xf numFmtId="2" fontId="23" fillId="2" borderId="3" xfId="3" applyNumberFormat="1" applyFont="1" applyFill="1" applyBorder="1"/>
    <xf numFmtId="0" fontId="2" fillId="2" borderId="4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 vertical="center"/>
    </xf>
    <xf numFmtId="14" fontId="2" fillId="2" borderId="7" xfId="2" applyNumberFormat="1" applyFont="1" applyFill="1" applyBorder="1" applyAlignment="1">
      <alignment horizontal="justify" vertical="center"/>
    </xf>
    <xf numFmtId="14" fontId="2" fillId="2" borderId="3" xfId="2" applyNumberFormat="1" applyFont="1" applyFill="1" applyBorder="1" applyAlignment="1">
      <alignment horizontal="justify" vertical="center"/>
    </xf>
    <xf numFmtId="0" fontId="2" fillId="2" borderId="6" xfId="2" applyFont="1" applyFill="1" applyBorder="1" applyAlignment="1">
      <alignment horizontal="left" vertical="center"/>
    </xf>
    <xf numFmtId="0" fontId="2" fillId="2" borderId="3" xfId="2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3" applyFont="1" applyFill="1" applyBorder="1" applyAlignment="1">
      <alignment horizontal="left" vertical="center" wrapText="1"/>
    </xf>
    <xf numFmtId="0" fontId="2" fillId="2" borderId="7" xfId="3" applyFont="1" applyFill="1" applyBorder="1" applyAlignment="1">
      <alignment horizontal="left" vertical="center" wrapText="1"/>
    </xf>
    <xf numFmtId="0" fontId="2" fillId="2" borderId="7" xfId="2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left" vertical="center"/>
    </xf>
    <xf numFmtId="0" fontId="2" fillId="2" borderId="7" xfId="3" applyFont="1" applyFill="1" applyBorder="1" applyAlignment="1">
      <alignment horizontal="center" vertical="center"/>
    </xf>
    <xf numFmtId="0" fontId="2" fillId="2" borderId="7" xfId="3" applyFont="1" applyFill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justify" vertical="center"/>
    </xf>
    <xf numFmtId="0" fontId="2" fillId="2" borderId="3" xfId="2" applyFont="1" applyFill="1" applyBorder="1" applyAlignment="1">
      <alignment horizontal="justify" vertical="center"/>
    </xf>
    <xf numFmtId="0" fontId="2" fillId="2" borderId="4" xfId="0" applyFont="1" applyFill="1" applyBorder="1" applyAlignment="1">
      <alignment horizontal="justify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4" xfId="3" applyFont="1" applyFill="1" applyBorder="1" applyAlignment="1">
      <alignment horizontal="left" vertical="center"/>
    </xf>
    <xf numFmtId="0" fontId="2" fillId="2" borderId="7" xfId="3" applyFont="1" applyFill="1" applyBorder="1" applyAlignment="1">
      <alignment horizontal="left" vertical="center"/>
    </xf>
    <xf numFmtId="0" fontId="3" fillId="2" borderId="4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2" fillId="2" borderId="7" xfId="3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left" vertical="center" wrapText="1"/>
    </xf>
    <xf numFmtId="0" fontId="2" fillId="2" borderId="4" xfId="3" applyFont="1" applyFill="1" applyBorder="1" applyAlignment="1">
      <alignment horizontal="justify" vertical="center"/>
    </xf>
    <xf numFmtId="4" fontId="4" fillId="2" borderId="13" xfId="2" applyNumberFormat="1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left" vertical="center" wrapText="1"/>
    </xf>
    <xf numFmtId="0" fontId="2" fillId="2" borderId="3" xfId="2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center" vertical="justify"/>
    </xf>
    <xf numFmtId="0" fontId="2" fillId="2" borderId="4" xfId="2" applyFont="1" applyFill="1" applyBorder="1" applyAlignment="1">
      <alignment horizontal="left" vertical="center"/>
    </xf>
    <xf numFmtId="0" fontId="2" fillId="2" borderId="7" xfId="2" applyFont="1" applyFill="1" applyBorder="1" applyAlignment="1">
      <alignment horizontal="left" vertical="center"/>
    </xf>
    <xf numFmtId="0" fontId="2" fillId="2" borderId="4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 wrapText="1"/>
    </xf>
    <xf numFmtId="0" fontId="0" fillId="0" borderId="7" xfId="0" applyBorder="1"/>
    <xf numFmtId="0" fontId="2" fillId="2" borderId="1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" fontId="2" fillId="2" borderId="0" xfId="2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left"/>
    </xf>
    <xf numFmtId="0" fontId="0" fillId="2" borderId="12" xfId="0" applyFill="1" applyBorder="1" applyAlignment="1">
      <alignment horizontal="center"/>
    </xf>
    <xf numFmtId="4" fontId="2" fillId="2" borderId="0" xfId="2" applyNumberFormat="1" applyFont="1" applyFill="1" applyBorder="1" applyAlignment="1">
      <alignment horizontal="center" wrapText="1"/>
    </xf>
    <xf numFmtId="4" fontId="2" fillId="2" borderId="0" xfId="2" applyNumberFormat="1" applyFont="1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8" fillId="2" borderId="5" xfId="3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right"/>
    </xf>
    <xf numFmtId="0" fontId="9" fillId="2" borderId="2" xfId="3" applyFont="1" applyFill="1" applyBorder="1" applyAlignment="1">
      <alignment horizontal="right"/>
    </xf>
  </cellXfs>
  <cellStyles count="4">
    <cellStyle name="Currency" xfId="1" builtinId="4"/>
    <cellStyle name="Normal" xfId="0" builtinId="0"/>
    <cellStyle name="Normal_ord 03.2004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2"/>
  <sheetViews>
    <sheetView zoomScaleNormal="100" workbookViewId="0">
      <pane ySplit="7" topLeftCell="A8" activePane="bottomLeft" state="frozen"/>
      <selection pane="bottomLeft" sqref="A1:XFD1048576"/>
    </sheetView>
  </sheetViews>
  <sheetFormatPr defaultRowHeight="15" x14ac:dyDescent="0.25"/>
  <cols>
    <col min="1" max="1" width="3.140625" customWidth="1"/>
    <col min="2" max="2" width="15.42578125" style="1" customWidth="1"/>
    <col min="3" max="7" width="9.140625" style="1" hidden="1" customWidth="1"/>
    <col min="8" max="8" width="9.5703125" style="39" customWidth="1"/>
    <col min="9" max="9" width="10.5703125" style="28" customWidth="1"/>
    <col min="10" max="10" width="8.42578125" style="1" customWidth="1"/>
    <col min="11" max="11" width="9.140625" style="1" customWidth="1"/>
    <col min="12" max="12" width="9.5703125" style="1" customWidth="1"/>
    <col min="13" max="13" width="8.5703125" style="1" hidden="1" customWidth="1"/>
    <col min="14" max="14" width="8.140625" style="1" customWidth="1"/>
    <col min="15" max="15" width="7.28515625" style="1" hidden="1" customWidth="1"/>
    <col min="16" max="16" width="7.28515625" style="1" customWidth="1"/>
    <col min="17" max="17" width="6.5703125" style="1" customWidth="1"/>
    <col min="18" max="18" width="8.140625" style="1" customWidth="1"/>
    <col min="19" max="19" width="1.7109375" style="1" hidden="1" customWidth="1"/>
    <col min="20" max="20" width="9.42578125" style="1" hidden="1" customWidth="1"/>
    <col min="21" max="21" width="9.5703125" style="1" customWidth="1"/>
    <col min="22" max="22" width="8.85546875" style="1" customWidth="1"/>
    <col min="23" max="23" width="9.7109375" style="1" hidden="1" customWidth="1"/>
    <col min="24" max="24" width="14.5703125" style="1" hidden="1" customWidth="1"/>
    <col min="25" max="32" width="0" style="1" hidden="1" customWidth="1"/>
    <col min="33" max="33" width="10.7109375" style="1" hidden="1" customWidth="1"/>
    <col min="34" max="34" width="10.42578125" style="1" hidden="1" customWidth="1"/>
    <col min="35" max="36" width="0" style="1" hidden="1" customWidth="1"/>
    <col min="37" max="37" width="8.5703125" style="1" customWidth="1"/>
    <col min="38" max="38" width="11.42578125" style="1" hidden="1" customWidth="1"/>
    <col min="39" max="39" width="12.140625" style="1" hidden="1" customWidth="1"/>
    <col min="40" max="51" width="0" style="1" hidden="1" customWidth="1"/>
    <col min="52" max="52" width="9.140625" style="1"/>
  </cols>
  <sheetData>
    <row r="1" spans="1:39" customFormat="1" ht="14.25" customHeight="1" x14ac:dyDescent="0.25">
      <c r="A1" s="1"/>
      <c r="B1" s="2" t="s">
        <v>53</v>
      </c>
      <c r="C1" s="91"/>
      <c r="D1" s="1"/>
      <c r="E1" s="1"/>
      <c r="F1" s="1"/>
      <c r="G1" s="1"/>
      <c r="H1" s="2"/>
      <c r="I1" s="29"/>
      <c r="J1" s="1"/>
      <c r="K1" s="1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 t="s">
        <v>280</v>
      </c>
    </row>
    <row r="2" spans="1:39" customFormat="1" hidden="1" x14ac:dyDescent="0.25">
      <c r="A2" s="1"/>
      <c r="B2" s="2"/>
      <c r="C2" s="91"/>
      <c r="D2" s="1"/>
      <c r="E2" s="1"/>
      <c r="F2" s="1"/>
      <c r="G2" s="1"/>
      <c r="H2" s="2"/>
      <c r="I2" s="29"/>
      <c r="J2" s="1"/>
      <c r="K2" s="1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customFormat="1" x14ac:dyDescent="0.25">
      <c r="A3" s="9"/>
      <c r="B3" s="27" t="s">
        <v>281</v>
      </c>
      <c r="C3" s="27"/>
      <c r="D3" s="27"/>
      <c r="E3" s="27"/>
      <c r="F3" s="27"/>
      <c r="G3" s="27"/>
      <c r="H3" s="27"/>
      <c r="I3" s="30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9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customFormat="1" x14ac:dyDescent="0.25">
      <c r="A4" s="9"/>
      <c r="B4" s="27"/>
      <c r="C4" s="27"/>
      <c r="D4" s="27"/>
      <c r="E4" s="27"/>
      <c r="F4" s="27"/>
      <c r="G4" s="27"/>
      <c r="H4" s="27"/>
      <c r="I4" s="30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9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 t="s">
        <v>234</v>
      </c>
      <c r="AL4" s="1"/>
      <c r="AM4" s="1"/>
    </row>
    <row r="5" spans="1:39" s="1" customFormat="1" x14ac:dyDescent="0.25">
      <c r="A5" s="328" t="s">
        <v>52</v>
      </c>
      <c r="B5" s="332" t="s">
        <v>51</v>
      </c>
      <c r="C5" s="330" t="s">
        <v>50</v>
      </c>
      <c r="D5" s="81" t="s">
        <v>49</v>
      </c>
      <c r="E5" s="82" t="s">
        <v>48</v>
      </c>
      <c r="F5" s="323" t="s">
        <v>47</v>
      </c>
      <c r="G5" s="304" t="s">
        <v>46</v>
      </c>
      <c r="H5" s="306" t="s">
        <v>45</v>
      </c>
      <c r="I5" s="306"/>
      <c r="J5" s="306"/>
      <c r="K5" s="188" t="s">
        <v>237</v>
      </c>
      <c r="L5" s="86" t="s">
        <v>89</v>
      </c>
      <c r="M5" s="86" t="s">
        <v>71</v>
      </c>
      <c r="N5" s="86" t="s">
        <v>71</v>
      </c>
      <c r="O5" s="235" t="s">
        <v>43</v>
      </c>
      <c r="P5" s="86" t="s">
        <v>71</v>
      </c>
      <c r="Q5" s="322" t="s">
        <v>44</v>
      </c>
      <c r="R5" s="304" t="s">
        <v>81</v>
      </c>
      <c r="S5" s="305"/>
      <c r="T5" s="182" t="s">
        <v>231</v>
      </c>
      <c r="U5" s="180" t="s">
        <v>42</v>
      </c>
      <c r="V5" s="82" t="s">
        <v>60</v>
      </c>
      <c r="AJ5" s="142" t="s">
        <v>82</v>
      </c>
      <c r="AK5" s="142" t="s">
        <v>261</v>
      </c>
    </row>
    <row r="6" spans="1:39" s="1" customFormat="1" x14ac:dyDescent="0.25">
      <c r="A6" s="329"/>
      <c r="B6" s="302"/>
      <c r="C6" s="331"/>
      <c r="D6" s="174"/>
      <c r="E6" s="175"/>
      <c r="F6" s="320"/>
      <c r="G6" s="307"/>
      <c r="H6" s="189"/>
      <c r="I6" s="190"/>
      <c r="J6" s="191"/>
      <c r="K6" s="184" t="s">
        <v>236</v>
      </c>
      <c r="L6" s="176"/>
      <c r="M6" s="176"/>
      <c r="N6" s="176"/>
      <c r="O6" s="177"/>
      <c r="P6" s="176"/>
      <c r="Q6" s="322"/>
      <c r="R6" s="236"/>
      <c r="S6" s="178"/>
      <c r="T6" s="183" t="s">
        <v>232</v>
      </c>
      <c r="U6" s="181"/>
      <c r="V6" s="84" t="s">
        <v>35</v>
      </c>
      <c r="AJ6" s="179"/>
      <c r="AK6" s="179" t="s">
        <v>229</v>
      </c>
    </row>
    <row r="7" spans="1:39" s="1" customFormat="1" x14ac:dyDescent="0.25">
      <c r="A7" s="329"/>
      <c r="B7" s="303"/>
      <c r="C7" s="285"/>
      <c r="D7" s="83" t="s">
        <v>41</v>
      </c>
      <c r="E7" s="84" t="s">
        <v>40</v>
      </c>
      <c r="F7" s="324"/>
      <c r="G7" s="303"/>
      <c r="H7" s="185" t="s">
        <v>39</v>
      </c>
      <c r="I7" s="186" t="s">
        <v>38</v>
      </c>
      <c r="J7" s="187" t="s">
        <v>37</v>
      </c>
      <c r="K7" s="87" t="s">
        <v>235</v>
      </c>
      <c r="L7" s="88" t="s">
        <v>244</v>
      </c>
      <c r="M7" s="88" t="s">
        <v>88</v>
      </c>
      <c r="N7" s="88" t="s">
        <v>239</v>
      </c>
      <c r="O7" s="36" t="s">
        <v>225</v>
      </c>
      <c r="P7" s="88" t="s">
        <v>286</v>
      </c>
      <c r="Q7" s="322"/>
      <c r="R7" s="111">
        <v>43556</v>
      </c>
      <c r="S7" s="110"/>
      <c r="T7" s="192" t="s">
        <v>233</v>
      </c>
      <c r="U7" s="36" t="s">
        <v>36</v>
      </c>
      <c r="V7" s="83"/>
      <c r="AJ7" s="143" t="s">
        <v>83</v>
      </c>
      <c r="AK7" s="143" t="s">
        <v>230</v>
      </c>
    </row>
    <row r="8" spans="1:39" s="1" customFormat="1" x14ac:dyDescent="0.25">
      <c r="A8" s="299">
        <v>1</v>
      </c>
      <c r="B8" s="40"/>
      <c r="C8" s="284"/>
      <c r="D8" s="302"/>
      <c r="E8" s="282"/>
      <c r="F8" s="320"/>
      <c r="G8" s="308"/>
      <c r="H8" s="144">
        <v>79551</v>
      </c>
      <c r="I8" s="170">
        <v>43616</v>
      </c>
      <c r="J8" s="145">
        <v>2046.3</v>
      </c>
      <c r="K8" s="145">
        <v>2046.3</v>
      </c>
      <c r="L8" s="145">
        <v>2046.3</v>
      </c>
      <c r="M8" s="145"/>
      <c r="N8" s="145"/>
      <c r="O8" s="121"/>
      <c r="P8" s="145"/>
      <c r="Q8" s="145"/>
      <c r="R8" s="145"/>
      <c r="S8" s="145"/>
      <c r="T8" s="145"/>
      <c r="U8" s="123">
        <f t="shared" ref="U8:U18" si="0">J8-O8-Q8-V8</f>
        <v>2046.3</v>
      </c>
      <c r="V8" s="145">
        <v>0</v>
      </c>
      <c r="W8" s="152"/>
      <c r="X8" s="153"/>
      <c r="Y8" s="153"/>
      <c r="AJ8" s="78"/>
      <c r="AK8" s="108"/>
    </row>
    <row r="9" spans="1:39" s="1" customFormat="1" x14ac:dyDescent="0.25">
      <c r="A9" s="299"/>
      <c r="B9" s="40"/>
      <c r="C9" s="284"/>
      <c r="D9" s="302"/>
      <c r="E9" s="282"/>
      <c r="F9" s="320"/>
      <c r="G9" s="308"/>
      <c r="H9" s="144">
        <v>79552</v>
      </c>
      <c r="I9" s="170">
        <v>43616</v>
      </c>
      <c r="J9" s="145">
        <v>38382.910000000003</v>
      </c>
      <c r="K9" s="145">
        <v>38382.910000000003</v>
      </c>
      <c r="L9" s="145">
        <v>38382.910000000003</v>
      </c>
      <c r="M9" s="145"/>
      <c r="N9" s="145"/>
      <c r="O9" s="121"/>
      <c r="P9" s="145"/>
      <c r="Q9" s="145"/>
      <c r="R9" s="145"/>
      <c r="S9" s="145"/>
      <c r="T9" s="145"/>
      <c r="U9" s="123">
        <f t="shared" si="0"/>
        <v>38382.910000000003</v>
      </c>
      <c r="V9" s="145">
        <v>0</v>
      </c>
      <c r="W9" s="152"/>
      <c r="X9" s="153"/>
      <c r="Y9" s="153"/>
      <c r="AJ9" s="78"/>
      <c r="AK9" s="108"/>
    </row>
    <row r="10" spans="1:39" s="1" customFormat="1" x14ac:dyDescent="0.25">
      <c r="A10" s="299"/>
      <c r="B10" s="40"/>
      <c r="C10" s="284"/>
      <c r="D10" s="302"/>
      <c r="E10" s="282"/>
      <c r="F10" s="320"/>
      <c r="G10" s="308"/>
      <c r="H10" s="144">
        <v>79613</v>
      </c>
      <c r="I10" s="170">
        <v>43616</v>
      </c>
      <c r="J10" s="145">
        <v>1295.5899999999999</v>
      </c>
      <c r="K10" s="145">
        <v>1295.5899999999999</v>
      </c>
      <c r="L10" s="145">
        <v>1295.5899999999999</v>
      </c>
      <c r="M10" s="145"/>
      <c r="N10" s="145"/>
      <c r="O10" s="121"/>
      <c r="P10" s="145"/>
      <c r="Q10" s="145"/>
      <c r="R10" s="145"/>
      <c r="S10" s="145"/>
      <c r="T10" s="145"/>
      <c r="U10" s="123">
        <f t="shared" si="0"/>
        <v>1295.5899999999999</v>
      </c>
      <c r="V10" s="145">
        <v>0</v>
      </c>
      <c r="W10" s="152"/>
      <c r="X10" s="153"/>
      <c r="Y10" s="153"/>
      <c r="AJ10" s="78"/>
      <c r="AK10" s="108"/>
    </row>
    <row r="11" spans="1:39" s="1" customFormat="1" x14ac:dyDescent="0.25">
      <c r="A11" s="299"/>
      <c r="B11" s="40" t="s">
        <v>18</v>
      </c>
      <c r="C11" s="284"/>
      <c r="D11" s="302"/>
      <c r="E11" s="282"/>
      <c r="F11" s="320"/>
      <c r="G11" s="308"/>
      <c r="H11" s="113">
        <v>79615</v>
      </c>
      <c r="I11" s="170">
        <v>43616</v>
      </c>
      <c r="J11" s="145">
        <v>4624.24</v>
      </c>
      <c r="K11" s="145">
        <v>4624.24</v>
      </c>
      <c r="L11" s="145">
        <v>4624.24</v>
      </c>
      <c r="M11" s="145"/>
      <c r="N11" s="145"/>
      <c r="O11" s="121"/>
      <c r="P11" s="145"/>
      <c r="Q11" s="145"/>
      <c r="R11" s="145"/>
      <c r="S11" s="145"/>
      <c r="T11" s="145"/>
      <c r="U11" s="123">
        <f t="shared" si="0"/>
        <v>4624.24</v>
      </c>
      <c r="V11" s="145">
        <v>0</v>
      </c>
      <c r="W11" s="152"/>
      <c r="X11" s="153"/>
      <c r="Y11" s="153"/>
      <c r="AJ11" s="78"/>
      <c r="AK11" s="108"/>
    </row>
    <row r="12" spans="1:39" s="1" customFormat="1" x14ac:dyDescent="0.25">
      <c r="A12" s="299"/>
      <c r="B12" s="40" t="s">
        <v>54</v>
      </c>
      <c r="C12" s="284"/>
      <c r="D12" s="302"/>
      <c r="E12" s="282"/>
      <c r="F12" s="320"/>
      <c r="G12" s="308"/>
      <c r="H12" s="113">
        <v>79616</v>
      </c>
      <c r="I12" s="170">
        <v>43616</v>
      </c>
      <c r="J12" s="145">
        <v>15323.79</v>
      </c>
      <c r="K12" s="145">
        <v>15323.79</v>
      </c>
      <c r="L12" s="145">
        <v>15323.79</v>
      </c>
      <c r="M12" s="145"/>
      <c r="N12" s="145"/>
      <c r="O12" s="121"/>
      <c r="P12" s="145"/>
      <c r="Q12" s="145"/>
      <c r="R12" s="145"/>
      <c r="S12" s="145"/>
      <c r="T12" s="145"/>
      <c r="U12" s="123">
        <f t="shared" si="0"/>
        <v>15323.79</v>
      </c>
      <c r="V12" s="145">
        <v>0</v>
      </c>
      <c r="W12" s="152"/>
      <c r="X12" s="153"/>
      <c r="Y12" s="153"/>
      <c r="AJ12" s="78"/>
      <c r="AK12" s="108"/>
    </row>
    <row r="13" spans="1:39" s="1" customFormat="1" x14ac:dyDescent="0.25">
      <c r="A13" s="299"/>
      <c r="B13" s="40"/>
      <c r="C13" s="284"/>
      <c r="D13" s="302"/>
      <c r="E13" s="282"/>
      <c r="F13" s="320"/>
      <c r="G13" s="308"/>
      <c r="H13" s="113">
        <v>79620</v>
      </c>
      <c r="I13" s="170">
        <v>43616</v>
      </c>
      <c r="J13" s="145">
        <v>263.5</v>
      </c>
      <c r="K13" s="145">
        <v>263.5</v>
      </c>
      <c r="L13" s="145">
        <v>263.5</v>
      </c>
      <c r="M13" s="145"/>
      <c r="N13" s="145"/>
      <c r="O13" s="121"/>
      <c r="P13" s="145"/>
      <c r="Q13" s="145"/>
      <c r="R13" s="145"/>
      <c r="S13" s="145"/>
      <c r="T13" s="145"/>
      <c r="U13" s="123">
        <f t="shared" si="0"/>
        <v>263.5</v>
      </c>
      <c r="V13" s="145">
        <v>0</v>
      </c>
      <c r="W13" s="152"/>
      <c r="X13" s="153"/>
      <c r="Y13" s="153"/>
      <c r="AJ13" s="78"/>
      <c r="AK13" s="108"/>
    </row>
    <row r="14" spans="1:39" s="1" customFormat="1" x14ac:dyDescent="0.25">
      <c r="A14" s="299"/>
      <c r="B14" s="40"/>
      <c r="C14" s="284"/>
      <c r="D14" s="302"/>
      <c r="E14" s="282"/>
      <c r="F14" s="320"/>
      <c r="G14" s="308"/>
      <c r="H14" s="113">
        <v>79614</v>
      </c>
      <c r="I14" s="170">
        <v>43616</v>
      </c>
      <c r="J14" s="145">
        <v>5260.68</v>
      </c>
      <c r="K14" s="145">
        <v>5260.68</v>
      </c>
      <c r="L14" s="145">
        <v>5260.68</v>
      </c>
      <c r="M14" s="145"/>
      <c r="N14" s="145"/>
      <c r="O14" s="121"/>
      <c r="P14" s="145"/>
      <c r="Q14" s="145"/>
      <c r="R14" s="145"/>
      <c r="S14" s="145"/>
      <c r="T14" s="145"/>
      <c r="U14" s="123">
        <f t="shared" si="0"/>
        <v>5260.68</v>
      </c>
      <c r="V14" s="145">
        <v>0</v>
      </c>
      <c r="W14" s="152"/>
      <c r="X14" s="153"/>
      <c r="Y14" s="153"/>
      <c r="AJ14" s="78"/>
      <c r="AK14" s="108"/>
    </row>
    <row r="15" spans="1:39" s="1" customFormat="1" x14ac:dyDescent="0.25">
      <c r="A15" s="327"/>
      <c r="B15" s="89" t="s">
        <v>8</v>
      </c>
      <c r="C15" s="285"/>
      <c r="D15" s="303"/>
      <c r="E15" s="283"/>
      <c r="F15" s="324"/>
      <c r="G15" s="309"/>
      <c r="H15" s="125"/>
      <c r="I15" s="126"/>
      <c r="J15" s="127">
        <f t="shared" ref="J15:AJ15" si="1">SUM(J8:J14)</f>
        <v>67197.010000000009</v>
      </c>
      <c r="K15" s="127">
        <f t="shared" si="1"/>
        <v>67197.010000000009</v>
      </c>
      <c r="L15" s="127">
        <f t="shared" si="1"/>
        <v>67197.010000000009</v>
      </c>
      <c r="M15" s="127">
        <f t="shared" si="1"/>
        <v>0</v>
      </c>
      <c r="N15" s="127">
        <f t="shared" si="1"/>
        <v>0</v>
      </c>
      <c r="O15" s="127">
        <f t="shared" si="1"/>
        <v>0</v>
      </c>
      <c r="P15" s="127"/>
      <c r="Q15" s="127">
        <f t="shared" si="1"/>
        <v>0</v>
      </c>
      <c r="R15" s="127">
        <f t="shared" si="1"/>
        <v>0</v>
      </c>
      <c r="S15" s="127">
        <f t="shared" si="1"/>
        <v>0</v>
      </c>
      <c r="T15" s="127">
        <f t="shared" si="1"/>
        <v>0</v>
      </c>
      <c r="U15" s="127">
        <f t="shared" si="1"/>
        <v>67197.010000000009</v>
      </c>
      <c r="V15" s="127">
        <f t="shared" si="1"/>
        <v>0</v>
      </c>
      <c r="W15" s="127">
        <f t="shared" si="1"/>
        <v>0</v>
      </c>
      <c r="X15" s="127">
        <f t="shared" si="1"/>
        <v>0</v>
      </c>
      <c r="Y15" s="127">
        <f t="shared" si="1"/>
        <v>0</v>
      </c>
      <c r="Z15" s="127">
        <f t="shared" si="1"/>
        <v>0</v>
      </c>
      <c r="AA15" s="127">
        <f t="shared" si="1"/>
        <v>0</v>
      </c>
      <c r="AB15" s="127">
        <f t="shared" si="1"/>
        <v>0</v>
      </c>
      <c r="AC15" s="127">
        <f t="shared" si="1"/>
        <v>0</v>
      </c>
      <c r="AD15" s="127">
        <f t="shared" si="1"/>
        <v>0</v>
      </c>
      <c r="AE15" s="127">
        <f t="shared" si="1"/>
        <v>0</v>
      </c>
      <c r="AF15" s="127">
        <f t="shared" si="1"/>
        <v>0</v>
      </c>
      <c r="AG15" s="127">
        <f t="shared" si="1"/>
        <v>0</v>
      </c>
      <c r="AH15" s="127">
        <f t="shared" si="1"/>
        <v>0</v>
      </c>
      <c r="AI15" s="127">
        <f t="shared" si="1"/>
        <v>0</v>
      </c>
      <c r="AJ15" s="127">
        <f t="shared" si="1"/>
        <v>0</v>
      </c>
      <c r="AK15" s="108"/>
    </row>
    <row r="16" spans="1:39" s="1" customFormat="1" x14ac:dyDescent="0.25">
      <c r="A16" s="299">
        <v>2</v>
      </c>
      <c r="B16" s="333" t="s">
        <v>87</v>
      </c>
      <c r="C16" s="284"/>
      <c r="D16" s="302"/>
      <c r="E16" s="308"/>
      <c r="F16" s="320"/>
      <c r="G16" s="293"/>
      <c r="H16" s="124">
        <v>2400490</v>
      </c>
      <c r="I16" s="170">
        <v>43616</v>
      </c>
      <c r="J16" s="121">
        <v>5581.75</v>
      </c>
      <c r="K16" s="121">
        <v>5581.75</v>
      </c>
      <c r="L16" s="121">
        <v>5581.75</v>
      </c>
      <c r="M16" s="121"/>
      <c r="N16" s="121"/>
      <c r="O16" s="121"/>
      <c r="P16" s="121"/>
      <c r="Q16" s="121"/>
      <c r="R16" s="121"/>
      <c r="S16" s="121"/>
      <c r="T16" s="121"/>
      <c r="U16" s="123">
        <f t="shared" si="0"/>
        <v>5581.75</v>
      </c>
      <c r="V16" s="121">
        <v>0</v>
      </c>
      <c r="W16" s="124"/>
      <c r="X16" s="120"/>
      <c r="Y16" s="121"/>
      <c r="Z16" s="121"/>
      <c r="AA16" s="121"/>
      <c r="AB16" s="121"/>
      <c r="AC16" s="121"/>
      <c r="AD16" s="121"/>
      <c r="AE16" s="121"/>
      <c r="AF16" s="121"/>
      <c r="AG16" s="121"/>
      <c r="AH16" s="123"/>
      <c r="AI16" s="121"/>
      <c r="AJ16" s="124"/>
      <c r="AK16" s="108"/>
    </row>
    <row r="17" spans="1:40" s="1" customFormat="1" x14ac:dyDescent="0.25">
      <c r="A17" s="299"/>
      <c r="B17" s="333"/>
      <c r="C17" s="284"/>
      <c r="D17" s="302"/>
      <c r="E17" s="308"/>
      <c r="F17" s="320"/>
      <c r="G17" s="293"/>
      <c r="H17" s="124">
        <v>2400491</v>
      </c>
      <c r="I17" s="170">
        <v>43616</v>
      </c>
      <c r="J17" s="121">
        <v>104843.02</v>
      </c>
      <c r="K17" s="121">
        <v>104843.02</v>
      </c>
      <c r="L17" s="121">
        <v>104843.02</v>
      </c>
      <c r="M17" s="121"/>
      <c r="N17" s="121"/>
      <c r="O17" s="121"/>
      <c r="P17" s="121"/>
      <c r="Q17" s="121"/>
      <c r="R17" s="121"/>
      <c r="S17" s="121"/>
      <c r="T17" s="121"/>
      <c r="U17" s="123">
        <f t="shared" si="0"/>
        <v>104843.02</v>
      </c>
      <c r="V17" s="121">
        <v>0</v>
      </c>
      <c r="W17" s="124"/>
      <c r="X17" s="120"/>
      <c r="Y17" s="121"/>
      <c r="Z17" s="121"/>
      <c r="AA17" s="121"/>
      <c r="AB17" s="121"/>
      <c r="AC17" s="121"/>
      <c r="AD17" s="121"/>
      <c r="AE17" s="121"/>
      <c r="AF17" s="121"/>
      <c r="AG17" s="121"/>
      <c r="AH17" s="123"/>
      <c r="AI17" s="121"/>
      <c r="AJ17" s="124"/>
      <c r="AK17" s="108"/>
    </row>
    <row r="18" spans="1:40" s="1" customFormat="1" x14ac:dyDescent="0.25">
      <c r="A18" s="299"/>
      <c r="B18" s="333"/>
      <c r="C18" s="284"/>
      <c r="D18" s="302"/>
      <c r="E18" s="308"/>
      <c r="F18" s="320"/>
      <c r="G18" s="293"/>
      <c r="H18" s="124">
        <v>62660471</v>
      </c>
      <c r="I18" s="170">
        <v>43616</v>
      </c>
      <c r="J18" s="121">
        <v>3882.08</v>
      </c>
      <c r="K18" s="121">
        <v>3882.08</v>
      </c>
      <c r="L18" s="121">
        <v>3882.08</v>
      </c>
      <c r="M18" s="121"/>
      <c r="N18" s="121"/>
      <c r="O18" s="121"/>
      <c r="P18" s="121"/>
      <c r="Q18" s="121"/>
      <c r="R18" s="121"/>
      <c r="S18" s="121"/>
      <c r="T18" s="121"/>
      <c r="U18" s="123">
        <f t="shared" si="0"/>
        <v>3882.08</v>
      </c>
      <c r="V18" s="121">
        <v>0</v>
      </c>
      <c r="W18" s="124"/>
      <c r="X18" s="120"/>
      <c r="Y18" s="121"/>
      <c r="Z18" s="121"/>
      <c r="AA18" s="121"/>
      <c r="AB18" s="121"/>
      <c r="AC18" s="121"/>
      <c r="AD18" s="121"/>
      <c r="AE18" s="121"/>
      <c r="AF18" s="121"/>
      <c r="AG18" s="121"/>
      <c r="AH18" s="123"/>
      <c r="AI18" s="121"/>
      <c r="AJ18" s="124"/>
      <c r="AK18" s="108"/>
    </row>
    <row r="19" spans="1:40" s="1" customFormat="1" x14ac:dyDescent="0.25">
      <c r="A19" s="25"/>
      <c r="B19" s="26" t="s">
        <v>8</v>
      </c>
      <c r="C19" s="45"/>
      <c r="D19" s="208"/>
      <c r="E19" s="46"/>
      <c r="F19" s="47"/>
      <c r="G19" s="46"/>
      <c r="H19" s="128"/>
      <c r="I19" s="129"/>
      <c r="J19" s="42">
        <f t="shared" ref="J19:O19" si="2">SUM(J16:J18)</f>
        <v>114306.85</v>
      </c>
      <c r="K19" s="42">
        <f t="shared" si="2"/>
        <v>114306.85</v>
      </c>
      <c r="L19" s="42">
        <f t="shared" si="2"/>
        <v>114306.85</v>
      </c>
      <c r="M19" s="42">
        <f t="shared" si="2"/>
        <v>0</v>
      </c>
      <c r="N19" s="42">
        <f t="shared" si="2"/>
        <v>0</v>
      </c>
      <c r="O19" s="42">
        <f t="shared" si="2"/>
        <v>0</v>
      </c>
      <c r="P19" s="42"/>
      <c r="Q19" s="42">
        <v>0</v>
      </c>
      <c r="R19" s="42">
        <f>SUM(R16:R18)</f>
        <v>0</v>
      </c>
      <c r="S19" s="42">
        <f>SUM(S16:S18)</f>
        <v>0</v>
      </c>
      <c r="T19" s="42">
        <v>0</v>
      </c>
      <c r="U19" s="42">
        <f t="shared" ref="U19:AK19" si="3">SUM(U16:U18)</f>
        <v>114306.85</v>
      </c>
      <c r="V19" s="42">
        <f t="shared" si="3"/>
        <v>0</v>
      </c>
      <c r="W19" s="42">
        <f t="shared" si="3"/>
        <v>0</v>
      </c>
      <c r="X19" s="42">
        <f t="shared" si="3"/>
        <v>0</v>
      </c>
      <c r="Y19" s="42">
        <f t="shared" si="3"/>
        <v>0</v>
      </c>
      <c r="Z19" s="42">
        <f t="shared" si="3"/>
        <v>0</v>
      </c>
      <c r="AA19" s="42">
        <f t="shared" si="3"/>
        <v>0</v>
      </c>
      <c r="AB19" s="42">
        <f t="shared" si="3"/>
        <v>0</v>
      </c>
      <c r="AC19" s="42">
        <f t="shared" si="3"/>
        <v>0</v>
      </c>
      <c r="AD19" s="42">
        <f t="shared" si="3"/>
        <v>0</v>
      </c>
      <c r="AE19" s="42">
        <f t="shared" si="3"/>
        <v>0</v>
      </c>
      <c r="AF19" s="42">
        <f t="shared" si="3"/>
        <v>0</v>
      </c>
      <c r="AG19" s="42">
        <f t="shared" si="3"/>
        <v>0</v>
      </c>
      <c r="AH19" s="42">
        <f t="shared" si="3"/>
        <v>0</v>
      </c>
      <c r="AI19" s="42">
        <f t="shared" si="3"/>
        <v>0</v>
      </c>
      <c r="AJ19" s="42">
        <f t="shared" si="3"/>
        <v>0</v>
      </c>
      <c r="AK19" s="42">
        <f t="shared" si="3"/>
        <v>0</v>
      </c>
      <c r="AL19" s="1">
        <v>-33536.080000000002</v>
      </c>
    </row>
    <row r="20" spans="1:40" s="1" customFormat="1" ht="15" customHeight="1" x14ac:dyDescent="0.25">
      <c r="A20" s="298">
        <v>3</v>
      </c>
      <c r="B20" s="294" t="s">
        <v>34</v>
      </c>
      <c r="C20" s="325" t="s">
        <v>16</v>
      </c>
      <c r="D20" s="298">
        <v>214</v>
      </c>
      <c r="E20" s="289" t="s">
        <v>10</v>
      </c>
      <c r="F20" s="289" t="s">
        <v>16</v>
      </c>
      <c r="G20" s="310" t="s">
        <v>33</v>
      </c>
      <c r="H20" s="125">
        <v>320190334</v>
      </c>
      <c r="I20" s="169">
        <v>43585</v>
      </c>
      <c r="J20" s="162">
        <v>40611.360000000001</v>
      </c>
      <c r="K20" s="162">
        <v>40611.360000000001</v>
      </c>
      <c r="L20" s="137"/>
      <c r="M20" s="123"/>
      <c r="N20" s="162">
        <v>40611.360000000001</v>
      </c>
      <c r="O20" s="121"/>
      <c r="P20" s="121"/>
      <c r="Q20" s="121"/>
      <c r="R20" s="162">
        <v>9101.0499999999993</v>
      </c>
      <c r="S20" s="121"/>
      <c r="T20" s="121">
        <v>0</v>
      </c>
      <c r="U20" s="162">
        <v>31510.31</v>
      </c>
      <c r="V20" s="162">
        <v>0</v>
      </c>
      <c r="W20" s="151"/>
      <c r="X20" s="150"/>
      <c r="Y20" s="150"/>
      <c r="AJ20" s="108"/>
      <c r="AK20" s="108"/>
    </row>
    <row r="21" spans="1:40" s="1" customFormat="1" ht="15" customHeight="1" x14ac:dyDescent="0.25">
      <c r="A21" s="299"/>
      <c r="B21" s="288"/>
      <c r="C21" s="326"/>
      <c r="D21" s="299"/>
      <c r="E21" s="290"/>
      <c r="F21" s="290"/>
      <c r="G21" s="311"/>
      <c r="H21" s="125">
        <v>320190441</v>
      </c>
      <c r="I21" s="169">
        <v>43616</v>
      </c>
      <c r="J21" s="162">
        <v>39161.620000000003</v>
      </c>
      <c r="K21" s="162">
        <v>39161.620000000003</v>
      </c>
      <c r="L21" s="162">
        <v>39161.620000000003</v>
      </c>
      <c r="M21" s="123"/>
      <c r="N21" s="162"/>
      <c r="O21" s="121"/>
      <c r="P21" s="121"/>
      <c r="Q21" s="121"/>
      <c r="R21" s="121"/>
      <c r="S21" s="121"/>
      <c r="T21" s="121"/>
      <c r="U21" s="123">
        <f>J21-O21-Q21-V21</f>
        <v>39161.620000000003</v>
      </c>
      <c r="V21" s="162">
        <v>0</v>
      </c>
      <c r="W21" s="151"/>
      <c r="X21" s="150"/>
      <c r="Y21" s="150"/>
      <c r="AJ21" s="108"/>
      <c r="AK21" s="108"/>
    </row>
    <row r="22" spans="1:40" s="1" customFormat="1" ht="15" customHeight="1" x14ac:dyDescent="0.25">
      <c r="A22" s="299"/>
      <c r="B22" s="288"/>
      <c r="C22" s="326"/>
      <c r="D22" s="299"/>
      <c r="E22" s="290"/>
      <c r="F22" s="290"/>
      <c r="G22" s="311"/>
      <c r="H22" s="125">
        <v>320190469</v>
      </c>
      <c r="I22" s="169">
        <v>43616</v>
      </c>
      <c r="J22" s="162">
        <v>10595.62</v>
      </c>
      <c r="K22" s="162">
        <v>10595.62</v>
      </c>
      <c r="L22" s="162">
        <v>10595.62</v>
      </c>
      <c r="M22" s="123"/>
      <c r="N22" s="162"/>
      <c r="O22" s="121"/>
      <c r="P22" s="121"/>
      <c r="Q22" s="121"/>
      <c r="R22" s="121"/>
      <c r="S22" s="121"/>
      <c r="T22" s="121"/>
      <c r="U22" s="123">
        <f>J22-O22-Q22-V22</f>
        <v>10595.62</v>
      </c>
      <c r="V22" s="162">
        <v>0</v>
      </c>
      <c r="W22" s="151"/>
      <c r="X22" s="150"/>
      <c r="Y22" s="150"/>
      <c r="AJ22" s="108"/>
      <c r="AK22" s="108"/>
    </row>
    <row r="23" spans="1:40" s="1" customFormat="1" ht="15" customHeight="1" x14ac:dyDescent="0.25">
      <c r="A23" s="299"/>
      <c r="B23" s="288"/>
      <c r="C23" s="326"/>
      <c r="D23" s="299"/>
      <c r="E23" s="290"/>
      <c r="F23" s="290"/>
      <c r="G23" s="311"/>
      <c r="H23" s="125">
        <v>320190479</v>
      </c>
      <c r="I23" s="169">
        <v>43616</v>
      </c>
      <c r="J23" s="162">
        <v>21723.79</v>
      </c>
      <c r="K23" s="162">
        <v>21723.79</v>
      </c>
      <c r="L23" s="162">
        <v>12741.3</v>
      </c>
      <c r="M23" s="123"/>
      <c r="N23" s="162"/>
      <c r="O23" s="121"/>
      <c r="P23" s="121">
        <v>8982.49</v>
      </c>
      <c r="Q23" s="121"/>
      <c r="R23" s="121"/>
      <c r="S23" s="121"/>
      <c r="T23" s="121"/>
      <c r="U23" s="123">
        <v>21375.89</v>
      </c>
      <c r="V23" s="162">
        <v>347.9</v>
      </c>
      <c r="W23" s="151"/>
      <c r="X23" s="150"/>
      <c r="Y23" s="150"/>
      <c r="AJ23" s="108"/>
      <c r="AK23" s="108"/>
      <c r="AM23" s="151">
        <v>39161.620000000003</v>
      </c>
      <c r="AN23" s="150" t="s">
        <v>275</v>
      </c>
    </row>
    <row r="24" spans="1:40" s="1" customFormat="1" x14ac:dyDescent="0.25">
      <c r="A24" s="115"/>
      <c r="B24" s="23" t="s">
        <v>8</v>
      </c>
      <c r="C24" s="220"/>
      <c r="D24" s="207"/>
      <c r="E24" s="218"/>
      <c r="F24" s="214"/>
      <c r="G24" s="218"/>
      <c r="H24" s="130"/>
      <c r="I24" s="131"/>
      <c r="J24" s="109">
        <f t="shared" ref="J24:S24" si="4">SUM(J20:J23)</f>
        <v>112092.39000000001</v>
      </c>
      <c r="K24" s="109">
        <f t="shared" si="4"/>
        <v>112092.39000000001</v>
      </c>
      <c r="L24" s="109">
        <f t="shared" si="4"/>
        <v>62498.540000000008</v>
      </c>
      <c r="M24" s="109">
        <f t="shared" si="4"/>
        <v>0</v>
      </c>
      <c r="N24" s="109">
        <f t="shared" si="4"/>
        <v>40611.360000000001</v>
      </c>
      <c r="O24" s="109">
        <f t="shared" si="4"/>
        <v>0</v>
      </c>
      <c r="P24" s="121">
        <v>8982.49</v>
      </c>
      <c r="Q24" s="109">
        <f t="shared" si="4"/>
        <v>0</v>
      </c>
      <c r="R24" s="109">
        <f t="shared" si="4"/>
        <v>9101.0499999999993</v>
      </c>
      <c r="S24" s="109">
        <f t="shared" si="4"/>
        <v>0</v>
      </c>
      <c r="T24" s="109">
        <v>0</v>
      </c>
      <c r="U24" s="109">
        <f t="shared" ref="U24:AK24" si="5">SUM(U20:U23)</f>
        <v>102643.44</v>
      </c>
      <c r="V24" s="42">
        <f t="shared" si="5"/>
        <v>347.9</v>
      </c>
      <c r="W24" s="109">
        <f t="shared" si="5"/>
        <v>0</v>
      </c>
      <c r="X24" s="109">
        <f t="shared" si="5"/>
        <v>0</v>
      </c>
      <c r="Y24" s="109">
        <f t="shared" si="5"/>
        <v>0</v>
      </c>
      <c r="Z24" s="109">
        <f t="shared" si="5"/>
        <v>0</v>
      </c>
      <c r="AA24" s="109">
        <f t="shared" si="5"/>
        <v>0</v>
      </c>
      <c r="AB24" s="109">
        <f t="shared" si="5"/>
        <v>0</v>
      </c>
      <c r="AC24" s="109">
        <f t="shared" si="5"/>
        <v>0</v>
      </c>
      <c r="AD24" s="109">
        <f t="shared" si="5"/>
        <v>0</v>
      </c>
      <c r="AE24" s="109">
        <f t="shared" si="5"/>
        <v>0</v>
      </c>
      <c r="AF24" s="109">
        <f t="shared" si="5"/>
        <v>0</v>
      </c>
      <c r="AG24" s="109">
        <f t="shared" si="5"/>
        <v>0</v>
      </c>
      <c r="AH24" s="109">
        <f t="shared" si="5"/>
        <v>0</v>
      </c>
      <c r="AI24" s="109">
        <f t="shared" si="5"/>
        <v>0</v>
      </c>
      <c r="AJ24" s="109">
        <f t="shared" si="5"/>
        <v>0</v>
      </c>
      <c r="AK24" s="109">
        <f t="shared" si="5"/>
        <v>0</v>
      </c>
    </row>
    <row r="25" spans="1:40" s="1" customFormat="1" ht="15" customHeight="1" x14ac:dyDescent="0.25">
      <c r="A25" s="298">
        <v>4</v>
      </c>
      <c r="B25" s="294" t="s">
        <v>32</v>
      </c>
      <c r="C25" s="289" t="s">
        <v>26</v>
      </c>
      <c r="D25" s="300">
        <v>230</v>
      </c>
      <c r="E25" s="291" t="s">
        <v>10</v>
      </c>
      <c r="F25" s="289" t="s">
        <v>26</v>
      </c>
      <c r="G25" s="310" t="s">
        <v>31</v>
      </c>
      <c r="H25" s="113">
        <v>1540</v>
      </c>
      <c r="I25" s="169">
        <v>43588</v>
      </c>
      <c r="J25" s="132">
        <v>3454.66</v>
      </c>
      <c r="K25" s="132">
        <v>3454.66</v>
      </c>
      <c r="L25" s="132">
        <v>3454.66</v>
      </c>
      <c r="M25" s="132"/>
      <c r="N25" s="132"/>
      <c r="O25" s="132"/>
      <c r="P25" s="132"/>
      <c r="Q25" s="132"/>
      <c r="R25" s="132"/>
      <c r="S25" s="132"/>
      <c r="T25" s="132"/>
      <c r="U25" s="123">
        <f>J25-O25-Q25-V25</f>
        <v>3454.66</v>
      </c>
      <c r="V25" s="132">
        <v>0</v>
      </c>
      <c r="W25" s="151">
        <v>3290.1</v>
      </c>
      <c r="X25" s="150" t="s">
        <v>66</v>
      </c>
      <c r="Y25" s="150" t="s">
        <v>64</v>
      </c>
      <c r="AJ25" s="108"/>
      <c r="AK25" s="108"/>
      <c r="AM25" s="151">
        <v>3454.66</v>
      </c>
      <c r="AN25" s="150" t="s">
        <v>273</v>
      </c>
    </row>
    <row r="26" spans="1:40" s="1" customFormat="1" x14ac:dyDescent="0.25">
      <c r="A26" s="299"/>
      <c r="B26" s="288"/>
      <c r="C26" s="290"/>
      <c r="D26" s="301"/>
      <c r="E26" s="292"/>
      <c r="F26" s="290"/>
      <c r="G26" s="311"/>
      <c r="H26" s="113">
        <v>1367</v>
      </c>
      <c r="I26" s="169">
        <v>43616</v>
      </c>
      <c r="J26" s="132">
        <v>3454.66</v>
      </c>
      <c r="K26" s="132">
        <v>3454.66</v>
      </c>
      <c r="L26" s="132">
        <v>3454.66</v>
      </c>
      <c r="M26" s="132"/>
      <c r="N26" s="132"/>
      <c r="O26" s="132"/>
      <c r="P26" s="132"/>
      <c r="Q26" s="132"/>
      <c r="R26" s="132"/>
      <c r="S26" s="132"/>
      <c r="T26" s="132"/>
      <c r="U26" s="123">
        <f>J26-O26-Q26-V26</f>
        <v>3454.66</v>
      </c>
      <c r="V26" s="132">
        <v>0</v>
      </c>
      <c r="AF26" s="151">
        <v>2392.8000000000002</v>
      </c>
      <c r="AG26" s="150" t="s">
        <v>78</v>
      </c>
      <c r="AH26" s="150" t="s">
        <v>74</v>
      </c>
      <c r="AJ26" s="108"/>
      <c r="AK26" s="108"/>
    </row>
    <row r="27" spans="1:40" s="1" customFormat="1" x14ac:dyDescent="0.25">
      <c r="A27" s="115"/>
      <c r="B27" s="23" t="s">
        <v>8</v>
      </c>
      <c r="C27" s="220"/>
      <c r="D27" s="207"/>
      <c r="E27" s="218"/>
      <c r="F27" s="214"/>
      <c r="G27" s="218"/>
      <c r="H27" s="130">
        <v>0</v>
      </c>
      <c r="I27" s="131"/>
      <c r="J27" s="109">
        <f t="shared" ref="J27:S27" si="6">SUM(J25:J26)</f>
        <v>6909.32</v>
      </c>
      <c r="K27" s="109">
        <f t="shared" si="6"/>
        <v>6909.32</v>
      </c>
      <c r="L27" s="42">
        <f t="shared" si="6"/>
        <v>6909.32</v>
      </c>
      <c r="M27" s="42">
        <f t="shared" si="6"/>
        <v>0</v>
      </c>
      <c r="N27" s="42">
        <f t="shared" si="6"/>
        <v>0</v>
      </c>
      <c r="O27" s="109">
        <f t="shared" si="6"/>
        <v>0</v>
      </c>
      <c r="P27" s="109"/>
      <c r="Q27" s="109">
        <f t="shared" si="6"/>
        <v>0</v>
      </c>
      <c r="R27" s="109">
        <f t="shared" si="6"/>
        <v>0</v>
      </c>
      <c r="S27" s="109">
        <f t="shared" si="6"/>
        <v>0</v>
      </c>
      <c r="T27" s="109">
        <v>0</v>
      </c>
      <c r="U27" s="109">
        <f>SUM(U25:U26)</f>
        <v>6909.32</v>
      </c>
      <c r="V27" s="42">
        <f>SUM(V25:V26)</f>
        <v>0</v>
      </c>
      <c r="AJ27" s="108"/>
      <c r="AK27" s="108"/>
    </row>
    <row r="28" spans="1:40" s="1" customFormat="1" ht="15" customHeight="1" x14ac:dyDescent="0.25">
      <c r="A28" s="298">
        <v>5</v>
      </c>
      <c r="B28" s="294" t="s">
        <v>30</v>
      </c>
      <c r="C28" s="289" t="s">
        <v>26</v>
      </c>
      <c r="D28" s="298">
        <v>24</v>
      </c>
      <c r="E28" s="289" t="s">
        <v>10</v>
      </c>
      <c r="F28" s="289" t="s">
        <v>26</v>
      </c>
      <c r="G28" s="310" t="s">
        <v>29</v>
      </c>
      <c r="H28" s="128">
        <v>91850</v>
      </c>
      <c r="I28" s="169">
        <v>43616</v>
      </c>
      <c r="J28" s="133">
        <v>20167</v>
      </c>
      <c r="K28" s="133">
        <v>20167</v>
      </c>
      <c r="L28" s="133">
        <v>20167</v>
      </c>
      <c r="M28" s="133"/>
      <c r="N28" s="133"/>
      <c r="O28" s="42"/>
      <c r="P28" s="109"/>
      <c r="Q28" s="109"/>
      <c r="R28" s="109"/>
      <c r="S28" s="109"/>
      <c r="T28" s="109"/>
      <c r="U28" s="123">
        <f t="shared" ref="U28" si="7">J28-O28-Q28-V28</f>
        <v>20167</v>
      </c>
      <c r="V28" s="133">
        <v>0</v>
      </c>
      <c r="AJ28" s="108"/>
      <c r="AK28" s="108"/>
    </row>
    <row r="29" spans="1:40" s="1" customFormat="1" x14ac:dyDescent="0.25">
      <c r="A29" s="299"/>
      <c r="B29" s="288"/>
      <c r="C29" s="290"/>
      <c r="D29" s="299"/>
      <c r="E29" s="290"/>
      <c r="F29" s="290"/>
      <c r="G29" s="311"/>
      <c r="H29" s="128">
        <v>91849</v>
      </c>
      <c r="I29" s="169">
        <v>43585</v>
      </c>
      <c r="J29" s="133"/>
      <c r="K29" s="133"/>
      <c r="L29" s="133"/>
      <c r="M29" s="133"/>
      <c r="N29" s="133"/>
      <c r="O29" s="42"/>
      <c r="P29" s="109"/>
      <c r="Q29" s="109"/>
      <c r="R29" s="109"/>
      <c r="S29" s="109"/>
      <c r="T29" s="109"/>
      <c r="U29" s="123"/>
      <c r="V29" s="133"/>
      <c r="W29" s="151"/>
      <c r="X29" s="150"/>
      <c r="Y29" s="150"/>
      <c r="AJ29" s="108"/>
      <c r="AK29" s="108">
        <v>35.08</v>
      </c>
    </row>
    <row r="30" spans="1:40" s="1" customFormat="1" x14ac:dyDescent="0.25">
      <c r="A30" s="115"/>
      <c r="B30" s="23" t="s">
        <v>8</v>
      </c>
      <c r="C30" s="220"/>
      <c r="D30" s="207"/>
      <c r="E30" s="48"/>
      <c r="F30" s="214"/>
      <c r="G30" s="218"/>
      <c r="H30" s="130"/>
      <c r="I30" s="131"/>
      <c r="J30" s="109">
        <f t="shared" ref="J30:S30" si="8">SUM(J28:J29)</f>
        <v>20167</v>
      </c>
      <c r="K30" s="109">
        <f t="shared" si="8"/>
        <v>20167</v>
      </c>
      <c r="L30" s="109">
        <f t="shared" si="8"/>
        <v>20167</v>
      </c>
      <c r="M30" s="109">
        <f t="shared" si="8"/>
        <v>0</v>
      </c>
      <c r="N30" s="109">
        <f t="shared" si="8"/>
        <v>0</v>
      </c>
      <c r="O30" s="109">
        <f t="shared" si="8"/>
        <v>0</v>
      </c>
      <c r="P30" s="109"/>
      <c r="Q30" s="109">
        <f t="shared" si="8"/>
        <v>0</v>
      </c>
      <c r="R30" s="109">
        <f t="shared" si="8"/>
        <v>0</v>
      </c>
      <c r="S30" s="109">
        <f t="shared" si="8"/>
        <v>0</v>
      </c>
      <c r="T30" s="109">
        <v>0</v>
      </c>
      <c r="U30" s="109">
        <f t="shared" ref="U30:AI30" si="9">SUM(U28:U29)</f>
        <v>20167</v>
      </c>
      <c r="V30" s="109">
        <f t="shared" si="9"/>
        <v>0</v>
      </c>
      <c r="W30" s="41">
        <f t="shared" si="9"/>
        <v>0</v>
      </c>
      <c r="X30" s="41">
        <f t="shared" si="9"/>
        <v>0</v>
      </c>
      <c r="Y30" s="41">
        <f t="shared" si="9"/>
        <v>0</v>
      </c>
      <c r="Z30" s="41">
        <f t="shared" si="9"/>
        <v>0</v>
      </c>
      <c r="AA30" s="41">
        <f t="shared" si="9"/>
        <v>0</v>
      </c>
      <c r="AB30" s="41">
        <f t="shared" si="9"/>
        <v>0</v>
      </c>
      <c r="AC30" s="41">
        <f t="shared" si="9"/>
        <v>0</v>
      </c>
      <c r="AD30" s="41">
        <f t="shared" si="9"/>
        <v>0</v>
      </c>
      <c r="AE30" s="41">
        <f t="shared" si="9"/>
        <v>0</v>
      </c>
      <c r="AF30" s="41">
        <f t="shared" si="9"/>
        <v>0</v>
      </c>
      <c r="AG30" s="41">
        <f t="shared" si="9"/>
        <v>0</v>
      </c>
      <c r="AH30" s="41">
        <f t="shared" si="9"/>
        <v>0</v>
      </c>
      <c r="AI30" s="141">
        <f t="shared" si="9"/>
        <v>0</v>
      </c>
      <c r="AJ30" s="108"/>
      <c r="AK30" s="108">
        <v>35.08</v>
      </c>
    </row>
    <row r="31" spans="1:40" s="1" customFormat="1" ht="15" customHeight="1" x14ac:dyDescent="0.25">
      <c r="A31" s="298">
        <v>6</v>
      </c>
      <c r="B31" s="294" t="s">
        <v>28</v>
      </c>
      <c r="C31" s="325" t="s">
        <v>9</v>
      </c>
      <c r="D31" s="298">
        <v>215</v>
      </c>
      <c r="E31" s="321" t="s">
        <v>10</v>
      </c>
      <c r="F31" s="289" t="s">
        <v>9</v>
      </c>
      <c r="G31" s="310" t="s">
        <v>27</v>
      </c>
      <c r="H31" s="128">
        <v>1498233</v>
      </c>
      <c r="I31" s="169">
        <v>43616</v>
      </c>
      <c r="J31" s="123">
        <v>14116.9</v>
      </c>
      <c r="K31" s="123">
        <v>14116.9</v>
      </c>
      <c r="L31" s="123">
        <v>14116.9</v>
      </c>
      <c r="M31" s="123"/>
      <c r="N31" s="123"/>
      <c r="O31" s="123"/>
      <c r="P31" s="123"/>
      <c r="Q31" s="123"/>
      <c r="R31" s="123"/>
      <c r="S31" s="123"/>
      <c r="T31" s="123"/>
      <c r="U31" s="123">
        <f t="shared" ref="U31" si="10">J31-O31-Q31-V31</f>
        <v>14116.9</v>
      </c>
      <c r="V31" s="123">
        <v>0</v>
      </c>
      <c r="W31" s="151"/>
      <c r="X31" s="150"/>
      <c r="Y31" s="150"/>
      <c r="AJ31" s="108"/>
      <c r="AK31" s="108"/>
      <c r="AM31" s="151">
        <v>14116.9</v>
      </c>
      <c r="AN31" s="150" t="s">
        <v>265</v>
      </c>
    </row>
    <row r="32" spans="1:40" s="1" customFormat="1" x14ac:dyDescent="0.25">
      <c r="A32" s="299"/>
      <c r="B32" s="288"/>
      <c r="C32" s="326"/>
      <c r="D32" s="299"/>
      <c r="E32" s="297"/>
      <c r="F32" s="290"/>
      <c r="G32" s="311"/>
      <c r="H32" s="128"/>
      <c r="I32" s="169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51">
        <v>12652.51</v>
      </c>
      <c r="X32" s="150" t="s">
        <v>65</v>
      </c>
      <c r="Y32" s="150" t="s">
        <v>64</v>
      </c>
      <c r="AF32" s="151">
        <v>22385.21</v>
      </c>
      <c r="AG32" s="150" t="s">
        <v>75</v>
      </c>
      <c r="AH32" s="150" t="s">
        <v>74</v>
      </c>
      <c r="AJ32" s="108"/>
      <c r="AK32" s="108"/>
    </row>
    <row r="33" spans="1:40" s="1" customFormat="1" x14ac:dyDescent="0.25">
      <c r="A33" s="21"/>
      <c r="B33" s="26" t="s">
        <v>8</v>
      </c>
      <c r="C33" s="49"/>
      <c r="D33" s="21"/>
      <c r="E33" s="21"/>
      <c r="F33" s="50"/>
      <c r="G33" s="207"/>
      <c r="H33" s="130"/>
      <c r="I33" s="131"/>
      <c r="J33" s="109">
        <f t="shared" ref="J33:Q33" si="11">SUM(J31:J32)</f>
        <v>14116.9</v>
      </c>
      <c r="K33" s="109">
        <f t="shared" si="11"/>
        <v>14116.9</v>
      </c>
      <c r="L33" s="109">
        <f t="shared" si="11"/>
        <v>14116.9</v>
      </c>
      <c r="M33" s="109">
        <f t="shared" si="11"/>
        <v>0</v>
      </c>
      <c r="N33" s="109">
        <f t="shared" si="11"/>
        <v>0</v>
      </c>
      <c r="O33" s="109">
        <f t="shared" si="11"/>
        <v>0</v>
      </c>
      <c r="P33" s="109"/>
      <c r="Q33" s="109">
        <f t="shared" si="11"/>
        <v>0</v>
      </c>
      <c r="R33" s="109">
        <v>0</v>
      </c>
      <c r="S33" s="109">
        <v>0</v>
      </c>
      <c r="T33" s="109">
        <v>0</v>
      </c>
      <c r="U33" s="109">
        <f>SUM(U31:U32)</f>
        <v>14116.9</v>
      </c>
      <c r="V33" s="109">
        <f>SUM(V31:V32)</f>
        <v>0</v>
      </c>
      <c r="AJ33" s="108"/>
      <c r="AK33" s="108"/>
    </row>
    <row r="34" spans="1:40" s="1" customFormat="1" ht="15" customHeight="1" x14ac:dyDescent="0.25">
      <c r="A34" s="298">
        <v>7</v>
      </c>
      <c r="B34" s="294" t="s">
        <v>56</v>
      </c>
      <c r="C34" s="312" t="s">
        <v>26</v>
      </c>
      <c r="D34" s="298">
        <v>41</v>
      </c>
      <c r="E34" s="321" t="s">
        <v>10</v>
      </c>
      <c r="F34" s="291" t="s">
        <v>26</v>
      </c>
      <c r="G34" s="289" t="s">
        <v>25</v>
      </c>
      <c r="H34" s="113">
        <v>1116745333</v>
      </c>
      <c r="I34" s="169">
        <v>43615</v>
      </c>
      <c r="J34" s="133">
        <v>2678.09</v>
      </c>
      <c r="K34" s="133">
        <v>2678.09</v>
      </c>
      <c r="L34" s="133">
        <v>2678.09</v>
      </c>
      <c r="M34" s="133"/>
      <c r="N34" s="133"/>
      <c r="O34" s="133"/>
      <c r="P34" s="133"/>
      <c r="Q34" s="133"/>
      <c r="R34" s="133"/>
      <c r="S34" s="133"/>
      <c r="T34" s="133"/>
      <c r="U34" s="123">
        <f t="shared" ref="U34" si="12">J34-O34-Q34-V34</f>
        <v>2678.09</v>
      </c>
      <c r="V34" s="133">
        <v>0</v>
      </c>
      <c r="AJ34" s="108"/>
      <c r="AK34" s="108"/>
    </row>
    <row r="35" spans="1:40" s="1" customFormat="1" x14ac:dyDescent="0.25">
      <c r="A35" s="299"/>
      <c r="B35" s="288"/>
      <c r="C35" s="313"/>
      <c r="D35" s="299"/>
      <c r="E35" s="297"/>
      <c r="F35" s="292"/>
      <c r="G35" s="290"/>
      <c r="H35" s="113"/>
      <c r="I35" s="169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23"/>
      <c r="V35" s="133"/>
      <c r="AJ35" s="108"/>
      <c r="AK35" s="108"/>
    </row>
    <row r="36" spans="1:40" s="1" customFormat="1" x14ac:dyDescent="0.25">
      <c r="A36" s="25"/>
      <c r="B36" s="204" t="s">
        <v>8</v>
      </c>
      <c r="C36" s="51"/>
      <c r="D36" s="52"/>
      <c r="E36" s="53"/>
      <c r="F36" s="54"/>
      <c r="G36" s="53"/>
      <c r="H36" s="128"/>
      <c r="I36" s="129"/>
      <c r="J36" s="42">
        <f t="shared" ref="J36:S36" si="13">SUM(J34:J35)</f>
        <v>2678.09</v>
      </c>
      <c r="K36" s="42">
        <f t="shared" si="13"/>
        <v>2678.09</v>
      </c>
      <c r="L36" s="42">
        <f t="shared" si="13"/>
        <v>2678.09</v>
      </c>
      <c r="M36" s="42">
        <f t="shared" si="13"/>
        <v>0</v>
      </c>
      <c r="N36" s="42">
        <f t="shared" si="13"/>
        <v>0</v>
      </c>
      <c r="O36" s="42">
        <f t="shared" si="13"/>
        <v>0</v>
      </c>
      <c r="P36" s="42"/>
      <c r="Q36" s="42">
        <f t="shared" si="13"/>
        <v>0</v>
      </c>
      <c r="R36" s="42">
        <f t="shared" si="13"/>
        <v>0</v>
      </c>
      <c r="S36" s="42">
        <f t="shared" si="13"/>
        <v>0</v>
      </c>
      <c r="T36" s="109">
        <v>0</v>
      </c>
      <c r="U36" s="42">
        <f>SUM(U34:U35)</f>
        <v>2678.09</v>
      </c>
      <c r="V36" s="42">
        <f>SUM(V34:V35)</f>
        <v>0</v>
      </c>
      <c r="AJ36" s="108"/>
      <c r="AK36" s="108"/>
    </row>
    <row r="37" spans="1:40" s="1" customFormat="1" x14ac:dyDescent="0.25">
      <c r="A37" s="34"/>
      <c r="B37" s="204"/>
      <c r="C37" s="118"/>
      <c r="D37" s="119"/>
      <c r="E37" s="223"/>
      <c r="F37" s="216"/>
      <c r="G37" s="221"/>
      <c r="H37" s="113">
        <v>23799</v>
      </c>
      <c r="I37" s="169">
        <v>43616</v>
      </c>
      <c r="J37" s="113">
        <v>567.75</v>
      </c>
      <c r="K37" s="113">
        <v>567.75</v>
      </c>
      <c r="L37" s="113">
        <v>567.75</v>
      </c>
      <c r="M37" s="121"/>
      <c r="N37" s="113"/>
      <c r="O37" s="113"/>
      <c r="P37" s="113"/>
      <c r="Q37" s="113"/>
      <c r="R37" s="113"/>
      <c r="S37" s="113"/>
      <c r="T37" s="113"/>
      <c r="U37" s="123">
        <f t="shared" ref="U37:U39" si="14">J37-O37-Q37-V37</f>
        <v>567.75</v>
      </c>
      <c r="V37" s="113">
        <v>0</v>
      </c>
      <c r="AJ37" s="108"/>
      <c r="AK37" s="108"/>
    </row>
    <row r="38" spans="1:40" s="1" customFormat="1" x14ac:dyDescent="0.25">
      <c r="A38" s="335">
        <v>8</v>
      </c>
      <c r="B38" s="288" t="s">
        <v>24</v>
      </c>
      <c r="C38" s="286"/>
      <c r="D38" s="310"/>
      <c r="E38" s="310"/>
      <c r="F38" s="289"/>
      <c r="G38" s="55" t="s">
        <v>11</v>
      </c>
      <c r="H38" s="113">
        <v>23800</v>
      </c>
      <c r="I38" s="169">
        <v>43616</v>
      </c>
      <c r="J38" s="137">
        <v>2308.35</v>
      </c>
      <c r="K38" s="137">
        <v>2308.35</v>
      </c>
      <c r="L38" s="137">
        <v>2308.35</v>
      </c>
      <c r="M38" s="121"/>
      <c r="N38" s="137"/>
      <c r="O38" s="113"/>
      <c r="P38" s="113"/>
      <c r="Q38" s="113"/>
      <c r="R38" s="113"/>
      <c r="S38" s="113"/>
      <c r="T38" s="113"/>
      <c r="U38" s="123">
        <f t="shared" si="14"/>
        <v>2308.35</v>
      </c>
      <c r="V38" s="137">
        <v>0</v>
      </c>
      <c r="AJ38" s="108"/>
      <c r="AK38" s="108"/>
    </row>
    <row r="39" spans="1:40" s="1" customFormat="1" x14ac:dyDescent="0.25">
      <c r="A39" s="335"/>
      <c r="B39" s="288"/>
      <c r="C39" s="287"/>
      <c r="D39" s="311"/>
      <c r="E39" s="311"/>
      <c r="F39" s="290"/>
      <c r="G39" s="55"/>
      <c r="H39" s="113">
        <v>23798</v>
      </c>
      <c r="I39" s="169">
        <v>43616</v>
      </c>
      <c r="J39" s="121">
        <v>21351.96</v>
      </c>
      <c r="K39" s="121">
        <v>20794.12</v>
      </c>
      <c r="L39" s="121">
        <v>20794.12</v>
      </c>
      <c r="M39" s="121"/>
      <c r="N39" s="121"/>
      <c r="O39" s="113"/>
      <c r="P39" s="113"/>
      <c r="Q39" s="113">
        <v>557.84</v>
      </c>
      <c r="R39" s="113"/>
      <c r="S39" s="113"/>
      <c r="T39" s="113"/>
      <c r="U39" s="123">
        <f t="shared" si="14"/>
        <v>20794.12</v>
      </c>
      <c r="V39" s="121">
        <v>0</v>
      </c>
      <c r="AJ39" s="108"/>
      <c r="AK39" s="108"/>
    </row>
    <row r="40" spans="1:40" s="1" customFormat="1" x14ac:dyDescent="0.25">
      <c r="A40" s="335"/>
      <c r="B40" s="288"/>
      <c r="C40" s="287"/>
      <c r="D40" s="311"/>
      <c r="E40" s="311"/>
      <c r="F40" s="290"/>
      <c r="G40" s="55"/>
      <c r="H40" s="113">
        <v>23299</v>
      </c>
      <c r="I40" s="169">
        <v>43585</v>
      </c>
      <c r="J40" s="123"/>
      <c r="K40" s="113"/>
      <c r="L40" s="113"/>
      <c r="M40" s="121"/>
      <c r="N40" s="113"/>
      <c r="O40" s="113"/>
      <c r="P40" s="113"/>
      <c r="Q40" s="113"/>
      <c r="R40" s="113"/>
      <c r="S40" s="113"/>
      <c r="T40" s="113"/>
      <c r="U40" s="108"/>
      <c r="V40" s="113"/>
      <c r="AJ40" s="108"/>
      <c r="AK40" s="123">
        <v>288.56</v>
      </c>
    </row>
    <row r="41" spans="1:40" s="1" customFormat="1" x14ac:dyDescent="0.25">
      <c r="A41" s="335"/>
      <c r="B41" s="288"/>
      <c r="C41" s="287"/>
      <c r="D41" s="311"/>
      <c r="E41" s="311"/>
      <c r="F41" s="290"/>
      <c r="G41" s="55"/>
      <c r="H41" s="113">
        <v>23297</v>
      </c>
      <c r="I41" s="169">
        <v>43585</v>
      </c>
      <c r="J41" s="137"/>
      <c r="K41" s="137"/>
      <c r="L41" s="137"/>
      <c r="M41" s="121"/>
      <c r="N41" s="137"/>
      <c r="O41" s="113"/>
      <c r="P41" s="113"/>
      <c r="Q41" s="113"/>
      <c r="R41" s="113"/>
      <c r="S41" s="113"/>
      <c r="T41" s="113"/>
      <c r="U41" s="108"/>
      <c r="V41" s="137"/>
      <c r="AJ41" s="108"/>
      <c r="AK41" s="137">
        <v>769.44</v>
      </c>
    </row>
    <row r="42" spans="1:40" s="1" customFormat="1" x14ac:dyDescent="0.25">
      <c r="A42" s="25"/>
      <c r="B42" s="23" t="s">
        <v>8</v>
      </c>
      <c r="C42" s="51"/>
      <c r="D42" s="52"/>
      <c r="E42" s="53"/>
      <c r="F42" s="54"/>
      <c r="G42" s="53"/>
      <c r="H42" s="128"/>
      <c r="I42" s="129"/>
      <c r="J42" s="42">
        <f t="shared" ref="J42:AJ42" si="15">SUM(J37:J41)</f>
        <v>24228.059999999998</v>
      </c>
      <c r="K42" s="42">
        <f t="shared" si="15"/>
        <v>23670.219999999998</v>
      </c>
      <c r="L42" s="42">
        <f t="shared" si="15"/>
        <v>23670.219999999998</v>
      </c>
      <c r="M42" s="42">
        <f t="shared" si="15"/>
        <v>0</v>
      </c>
      <c r="N42" s="42">
        <f t="shared" si="15"/>
        <v>0</v>
      </c>
      <c r="O42" s="42">
        <f t="shared" si="15"/>
        <v>0</v>
      </c>
      <c r="P42" s="42"/>
      <c r="Q42" s="42">
        <f t="shared" si="15"/>
        <v>557.84</v>
      </c>
      <c r="R42" s="42">
        <f t="shared" si="15"/>
        <v>0</v>
      </c>
      <c r="S42" s="42">
        <f t="shared" si="15"/>
        <v>0</v>
      </c>
      <c r="T42" s="42">
        <f t="shared" si="15"/>
        <v>0</v>
      </c>
      <c r="U42" s="42">
        <f t="shared" si="15"/>
        <v>23670.219999999998</v>
      </c>
      <c r="V42" s="42">
        <f t="shared" si="15"/>
        <v>0</v>
      </c>
      <c r="W42" s="42">
        <f t="shared" si="15"/>
        <v>0</v>
      </c>
      <c r="X42" s="42">
        <f t="shared" si="15"/>
        <v>0</v>
      </c>
      <c r="Y42" s="42">
        <f t="shared" si="15"/>
        <v>0</v>
      </c>
      <c r="Z42" s="42">
        <f t="shared" si="15"/>
        <v>0</v>
      </c>
      <c r="AA42" s="42">
        <f t="shared" si="15"/>
        <v>0</v>
      </c>
      <c r="AB42" s="42">
        <f t="shared" si="15"/>
        <v>0</v>
      </c>
      <c r="AC42" s="42">
        <f t="shared" si="15"/>
        <v>0</v>
      </c>
      <c r="AD42" s="42">
        <f t="shared" si="15"/>
        <v>0</v>
      </c>
      <c r="AE42" s="42">
        <f t="shared" si="15"/>
        <v>0</v>
      </c>
      <c r="AF42" s="42">
        <f t="shared" si="15"/>
        <v>0</v>
      </c>
      <c r="AG42" s="42">
        <f t="shared" si="15"/>
        <v>0</v>
      </c>
      <c r="AH42" s="42">
        <f t="shared" si="15"/>
        <v>0</v>
      </c>
      <c r="AI42" s="42">
        <f t="shared" si="15"/>
        <v>0</v>
      </c>
      <c r="AJ42" s="42">
        <f t="shared" si="15"/>
        <v>0</v>
      </c>
      <c r="AK42" s="42">
        <f>SUM(AK37:AK41)</f>
        <v>1058</v>
      </c>
      <c r="AL42" s="167"/>
    </row>
    <row r="43" spans="1:40" s="1" customFormat="1" ht="15" customHeight="1" x14ac:dyDescent="0.25">
      <c r="A43" s="299">
        <v>9</v>
      </c>
      <c r="B43" s="294" t="s">
        <v>23</v>
      </c>
      <c r="C43" s="312" t="s">
        <v>9</v>
      </c>
      <c r="D43" s="298">
        <v>633</v>
      </c>
      <c r="E43" s="310" t="s">
        <v>10</v>
      </c>
      <c r="F43" s="312" t="s">
        <v>9</v>
      </c>
      <c r="G43" s="310" t="s">
        <v>22</v>
      </c>
      <c r="H43" s="125">
        <v>211083</v>
      </c>
      <c r="I43" s="169">
        <v>43587</v>
      </c>
      <c r="J43" s="134">
        <v>21629.78</v>
      </c>
      <c r="K43" s="134">
        <v>21629.78</v>
      </c>
      <c r="L43" s="134">
        <v>21629.78</v>
      </c>
      <c r="M43" s="134"/>
      <c r="N43" s="134"/>
      <c r="O43" s="134"/>
      <c r="P43" s="134"/>
      <c r="Q43" s="134"/>
      <c r="R43" s="134"/>
      <c r="S43" s="134"/>
      <c r="T43" s="134"/>
      <c r="U43" s="123">
        <f t="shared" ref="U43:U46" si="16">J43-O43-Q43-V43</f>
        <v>21629.78</v>
      </c>
      <c r="V43" s="134">
        <v>0</v>
      </c>
      <c r="AF43" s="152"/>
      <c r="AG43" s="153"/>
      <c r="AH43" s="153"/>
      <c r="AJ43" s="108"/>
      <c r="AK43" s="108"/>
    </row>
    <row r="44" spans="1:40" s="1" customFormat="1" x14ac:dyDescent="0.25">
      <c r="A44" s="299"/>
      <c r="B44" s="334"/>
      <c r="C44" s="313"/>
      <c r="D44" s="299"/>
      <c r="E44" s="311"/>
      <c r="F44" s="313"/>
      <c r="G44" s="311"/>
      <c r="H44" s="125">
        <v>211084</v>
      </c>
      <c r="I44" s="169">
        <v>43587</v>
      </c>
      <c r="J44" s="134">
        <v>684</v>
      </c>
      <c r="K44" s="134">
        <v>684</v>
      </c>
      <c r="L44" s="134">
        <v>684</v>
      </c>
      <c r="M44" s="134"/>
      <c r="N44" s="134"/>
      <c r="O44" s="134"/>
      <c r="P44" s="134"/>
      <c r="Q44" s="134"/>
      <c r="R44" s="134"/>
      <c r="S44" s="134"/>
      <c r="T44" s="134"/>
      <c r="U44" s="123">
        <f t="shared" si="16"/>
        <v>684</v>
      </c>
      <c r="V44" s="134">
        <v>0</v>
      </c>
      <c r="AF44" s="152"/>
      <c r="AG44" s="153"/>
      <c r="AH44" s="153"/>
      <c r="AJ44" s="108"/>
      <c r="AK44" s="108"/>
    </row>
    <row r="45" spans="1:40" s="1" customFormat="1" x14ac:dyDescent="0.25">
      <c r="A45" s="201"/>
      <c r="B45" s="228"/>
      <c r="C45" s="211"/>
      <c r="D45" s="209"/>
      <c r="E45" s="219"/>
      <c r="F45" s="211"/>
      <c r="G45" s="219"/>
      <c r="H45" s="125">
        <v>211173</v>
      </c>
      <c r="I45" s="169">
        <v>43616</v>
      </c>
      <c r="J45" s="134">
        <v>684.75</v>
      </c>
      <c r="K45" s="134">
        <v>684.75</v>
      </c>
      <c r="L45" s="134">
        <v>684.75</v>
      </c>
      <c r="M45" s="134"/>
      <c r="N45" s="134"/>
      <c r="O45" s="134"/>
      <c r="P45" s="134"/>
      <c r="Q45" s="134"/>
      <c r="R45" s="134"/>
      <c r="S45" s="134"/>
      <c r="T45" s="134"/>
      <c r="U45" s="123">
        <f t="shared" si="16"/>
        <v>684.75</v>
      </c>
      <c r="V45" s="134">
        <v>0</v>
      </c>
      <c r="AF45" s="152"/>
      <c r="AG45" s="153"/>
      <c r="AH45" s="153"/>
      <c r="AJ45" s="108"/>
      <c r="AK45" s="108"/>
      <c r="AM45" s="151">
        <v>684.75</v>
      </c>
      <c r="AN45" s="150" t="s">
        <v>267</v>
      </c>
    </row>
    <row r="46" spans="1:40" s="1" customFormat="1" x14ac:dyDescent="0.25">
      <c r="A46" s="201"/>
      <c r="B46" s="212"/>
      <c r="C46" s="211"/>
      <c r="D46" s="209"/>
      <c r="E46" s="219"/>
      <c r="F46" s="211"/>
      <c r="G46" s="219"/>
      <c r="H46" s="125">
        <v>211174</v>
      </c>
      <c r="I46" s="169">
        <v>43616</v>
      </c>
      <c r="J46" s="134">
        <v>24990.01</v>
      </c>
      <c r="K46" s="134">
        <v>24990.01</v>
      </c>
      <c r="L46" s="134">
        <v>24990.01</v>
      </c>
      <c r="M46" s="134"/>
      <c r="N46" s="134"/>
      <c r="O46" s="134"/>
      <c r="P46" s="134"/>
      <c r="Q46" s="134"/>
      <c r="R46" s="134"/>
      <c r="S46" s="134"/>
      <c r="T46" s="134"/>
      <c r="U46" s="123">
        <f t="shared" si="16"/>
        <v>24990.01</v>
      </c>
      <c r="V46" s="134">
        <v>0</v>
      </c>
      <c r="AF46" s="152"/>
      <c r="AG46" s="153"/>
      <c r="AH46" s="153"/>
      <c r="AJ46" s="108"/>
      <c r="AK46" s="108"/>
      <c r="AM46" s="151">
        <v>24990.01</v>
      </c>
      <c r="AN46" s="150" t="s">
        <v>268</v>
      </c>
    </row>
    <row r="47" spans="1:40" s="1" customFormat="1" x14ac:dyDescent="0.25">
      <c r="A47" s="25"/>
      <c r="B47" s="23" t="s">
        <v>8</v>
      </c>
      <c r="C47" s="51"/>
      <c r="D47" s="52"/>
      <c r="E47" s="53"/>
      <c r="F47" s="54"/>
      <c r="G47" s="53"/>
      <c r="H47" s="128"/>
      <c r="I47" s="129"/>
      <c r="J47" s="42">
        <f>SUM(J43:J46)</f>
        <v>47988.539999999994</v>
      </c>
      <c r="K47" s="42">
        <f t="shared" ref="K47:V47" si="17">SUM(K43:K46)</f>
        <v>47988.539999999994</v>
      </c>
      <c r="L47" s="42">
        <f t="shared" si="17"/>
        <v>47988.539999999994</v>
      </c>
      <c r="M47" s="42">
        <f t="shared" si="17"/>
        <v>0</v>
      </c>
      <c r="N47" s="42">
        <f t="shared" si="17"/>
        <v>0</v>
      </c>
      <c r="O47" s="42">
        <f t="shared" si="17"/>
        <v>0</v>
      </c>
      <c r="P47" s="42"/>
      <c r="Q47" s="42">
        <f t="shared" si="17"/>
        <v>0</v>
      </c>
      <c r="R47" s="42">
        <f t="shared" si="17"/>
        <v>0</v>
      </c>
      <c r="S47" s="42">
        <f t="shared" si="17"/>
        <v>0</v>
      </c>
      <c r="T47" s="42">
        <f t="shared" si="17"/>
        <v>0</v>
      </c>
      <c r="U47" s="42">
        <f t="shared" si="17"/>
        <v>47988.539999999994</v>
      </c>
      <c r="V47" s="42">
        <f t="shared" si="17"/>
        <v>0</v>
      </c>
      <c r="AJ47" s="108"/>
      <c r="AK47" s="108">
        <v>0</v>
      </c>
    </row>
    <row r="48" spans="1:40" s="1" customFormat="1" ht="15" customHeight="1" x14ac:dyDescent="0.25">
      <c r="A48" s="299">
        <v>10</v>
      </c>
      <c r="B48" s="107"/>
      <c r="C48" s="295"/>
      <c r="D48" s="296"/>
      <c r="E48" s="297"/>
      <c r="F48" s="292"/>
      <c r="G48" s="297"/>
      <c r="H48" s="125">
        <v>1000007900</v>
      </c>
      <c r="I48" s="120">
        <v>43616</v>
      </c>
      <c r="J48" s="121">
        <v>96.03</v>
      </c>
      <c r="K48" s="121">
        <v>96.03</v>
      </c>
      <c r="L48" s="121">
        <v>96.03</v>
      </c>
      <c r="M48" s="121"/>
      <c r="N48" s="121"/>
      <c r="O48" s="121"/>
      <c r="P48" s="121"/>
      <c r="Q48" s="121"/>
      <c r="R48" s="121"/>
      <c r="S48" s="121"/>
      <c r="T48" s="121"/>
      <c r="U48" s="123">
        <f t="shared" ref="U48:U55" si="18">J48-O48-Q48-V48</f>
        <v>96.03</v>
      </c>
      <c r="V48" s="121">
        <v>0</v>
      </c>
      <c r="W48" s="152"/>
      <c r="X48" s="153"/>
      <c r="Y48" s="153"/>
      <c r="AF48" s="152"/>
      <c r="AG48" s="153"/>
      <c r="AH48" s="153"/>
      <c r="AJ48" s="108"/>
      <c r="AK48" s="108"/>
    </row>
    <row r="49" spans="1:41" s="1" customFormat="1" ht="15" customHeight="1" x14ac:dyDescent="0.25">
      <c r="A49" s="299"/>
      <c r="B49" s="107"/>
      <c r="C49" s="295"/>
      <c r="D49" s="296"/>
      <c r="E49" s="297"/>
      <c r="F49" s="292"/>
      <c r="G49" s="297"/>
      <c r="H49" s="125">
        <v>1000007898</v>
      </c>
      <c r="I49" s="120">
        <v>43616</v>
      </c>
      <c r="J49" s="121">
        <v>1062.76</v>
      </c>
      <c r="K49" s="121">
        <v>813.42</v>
      </c>
      <c r="L49" s="121">
        <v>813.42</v>
      </c>
      <c r="M49" s="121"/>
      <c r="N49" s="121"/>
      <c r="O49" s="121"/>
      <c r="P49" s="121"/>
      <c r="Q49" s="121">
        <v>249.34</v>
      </c>
      <c r="R49" s="121"/>
      <c r="S49" s="121"/>
      <c r="T49" s="121"/>
      <c r="U49" s="123">
        <f t="shared" si="18"/>
        <v>813.42</v>
      </c>
      <c r="V49" s="121">
        <v>0</v>
      </c>
      <c r="W49" s="152"/>
      <c r="X49" s="153"/>
      <c r="Y49" s="153"/>
      <c r="AF49" s="152"/>
      <c r="AG49" s="153"/>
      <c r="AH49" s="153"/>
      <c r="AJ49" s="108"/>
      <c r="AK49" s="108"/>
    </row>
    <row r="50" spans="1:41" s="1" customFormat="1" ht="15" customHeight="1" x14ac:dyDescent="0.25">
      <c r="A50" s="299"/>
      <c r="B50" s="107"/>
      <c r="C50" s="295"/>
      <c r="D50" s="296"/>
      <c r="E50" s="297"/>
      <c r="F50" s="292"/>
      <c r="G50" s="297"/>
      <c r="H50" s="125">
        <v>1000007896</v>
      </c>
      <c r="I50" s="120">
        <v>43616</v>
      </c>
      <c r="J50" s="121">
        <v>577.54</v>
      </c>
      <c r="K50" s="121">
        <v>577.54</v>
      </c>
      <c r="L50" s="121">
        <v>577.54</v>
      </c>
      <c r="M50" s="121"/>
      <c r="N50" s="121"/>
      <c r="O50" s="121"/>
      <c r="P50" s="121"/>
      <c r="Q50" s="121"/>
      <c r="R50" s="121"/>
      <c r="S50" s="121"/>
      <c r="T50" s="121"/>
      <c r="U50" s="123">
        <f t="shared" si="18"/>
        <v>577.54</v>
      </c>
      <c r="V50" s="121">
        <v>0</v>
      </c>
      <c r="W50" s="152"/>
      <c r="X50" s="153"/>
      <c r="Y50" s="153"/>
      <c r="AF50" s="152"/>
      <c r="AG50" s="153"/>
      <c r="AH50" s="153"/>
      <c r="AJ50" s="108"/>
      <c r="AK50" s="108"/>
    </row>
    <row r="51" spans="1:41" s="1" customFormat="1" ht="15" customHeight="1" x14ac:dyDescent="0.25">
      <c r="A51" s="299"/>
      <c r="B51" s="222" t="s">
        <v>21</v>
      </c>
      <c r="C51" s="295"/>
      <c r="D51" s="296"/>
      <c r="E51" s="297"/>
      <c r="F51" s="292"/>
      <c r="G51" s="297"/>
      <c r="H51" s="125">
        <v>1000007893</v>
      </c>
      <c r="I51" s="120">
        <v>43616</v>
      </c>
      <c r="J51" s="121">
        <v>577.66999999999996</v>
      </c>
      <c r="K51" s="121">
        <v>577.66999999999996</v>
      </c>
      <c r="L51" s="121">
        <v>577.66999999999996</v>
      </c>
      <c r="M51" s="121"/>
      <c r="N51" s="121"/>
      <c r="O51" s="121"/>
      <c r="P51" s="121"/>
      <c r="Q51" s="121"/>
      <c r="R51" s="121"/>
      <c r="S51" s="121"/>
      <c r="T51" s="121"/>
      <c r="U51" s="123">
        <f t="shared" si="18"/>
        <v>577.66999999999996</v>
      </c>
      <c r="V51" s="121">
        <v>0</v>
      </c>
      <c r="W51" s="152"/>
      <c r="X51" s="153"/>
      <c r="Y51" s="153"/>
      <c r="AF51" s="152"/>
      <c r="AG51" s="153"/>
      <c r="AH51" s="153"/>
      <c r="AJ51" s="108"/>
      <c r="AK51" s="108"/>
    </row>
    <row r="52" spans="1:41" s="1" customFormat="1" ht="15" customHeight="1" x14ac:dyDescent="0.25">
      <c r="A52" s="299"/>
      <c r="B52" s="107"/>
      <c r="C52" s="295"/>
      <c r="D52" s="296"/>
      <c r="E52" s="297"/>
      <c r="F52" s="292"/>
      <c r="G52" s="297"/>
      <c r="H52" s="125">
        <v>1000007890</v>
      </c>
      <c r="I52" s="120">
        <v>43616</v>
      </c>
      <c r="J52" s="121">
        <v>577.54</v>
      </c>
      <c r="K52" s="121">
        <v>577.54</v>
      </c>
      <c r="L52" s="121">
        <v>577.54</v>
      </c>
      <c r="M52" s="121"/>
      <c r="N52" s="121"/>
      <c r="O52" s="121"/>
      <c r="P52" s="121"/>
      <c r="Q52" s="121"/>
      <c r="R52" s="121"/>
      <c r="S52" s="121"/>
      <c r="T52" s="121"/>
      <c r="U52" s="123">
        <f t="shared" si="18"/>
        <v>577.54</v>
      </c>
      <c r="V52" s="121">
        <v>0</v>
      </c>
      <c r="W52" s="152"/>
      <c r="X52" s="153"/>
      <c r="Y52" s="153"/>
      <c r="AF52" s="152"/>
      <c r="AG52" s="153"/>
      <c r="AH52" s="153"/>
      <c r="AJ52" s="108"/>
      <c r="AK52" s="108"/>
    </row>
    <row r="53" spans="1:41" s="1" customFormat="1" ht="15" customHeight="1" x14ac:dyDescent="0.25">
      <c r="A53" s="299"/>
      <c r="B53" s="107"/>
      <c r="C53" s="295"/>
      <c r="D53" s="296"/>
      <c r="E53" s="297"/>
      <c r="F53" s="292"/>
      <c r="G53" s="297"/>
      <c r="H53" s="125">
        <v>1000007889</v>
      </c>
      <c r="I53" s="120">
        <v>43616</v>
      </c>
      <c r="J53" s="121">
        <v>378.5</v>
      </c>
      <c r="K53" s="121">
        <v>378.5</v>
      </c>
      <c r="L53" s="121">
        <v>378.5</v>
      </c>
      <c r="M53" s="121"/>
      <c r="N53" s="121"/>
      <c r="O53" s="121"/>
      <c r="P53" s="121"/>
      <c r="Q53" s="121"/>
      <c r="R53" s="121"/>
      <c r="S53" s="121"/>
      <c r="T53" s="121"/>
      <c r="U53" s="123">
        <f t="shared" si="18"/>
        <v>378.5</v>
      </c>
      <c r="V53" s="121">
        <v>0</v>
      </c>
      <c r="W53" s="152"/>
      <c r="X53" s="153"/>
      <c r="Y53" s="153"/>
      <c r="AF53" s="152"/>
      <c r="AG53" s="153"/>
      <c r="AH53" s="153"/>
      <c r="AJ53" s="108"/>
      <c r="AK53" s="108"/>
    </row>
    <row r="54" spans="1:41" s="1" customFormat="1" ht="15" customHeight="1" x14ac:dyDescent="0.25">
      <c r="A54" s="299"/>
      <c r="B54" s="107"/>
      <c r="C54" s="295"/>
      <c r="D54" s="296"/>
      <c r="E54" s="297"/>
      <c r="F54" s="292"/>
      <c r="G54" s="297"/>
      <c r="H54" s="125">
        <v>1000007887</v>
      </c>
      <c r="I54" s="120">
        <v>43616</v>
      </c>
      <c r="J54" s="121">
        <v>2115.96</v>
      </c>
      <c r="K54" s="121">
        <v>2115.96</v>
      </c>
      <c r="L54" s="121">
        <v>2115.96</v>
      </c>
      <c r="M54" s="121"/>
      <c r="N54" s="121"/>
      <c r="O54" s="121"/>
      <c r="P54" s="121"/>
      <c r="Q54" s="121"/>
      <c r="R54" s="121"/>
      <c r="S54" s="121"/>
      <c r="T54" s="121"/>
      <c r="U54" s="123">
        <f t="shared" si="18"/>
        <v>2115.96</v>
      </c>
      <c r="V54" s="121">
        <v>0</v>
      </c>
      <c r="W54" s="152"/>
      <c r="X54" s="153"/>
      <c r="Y54" s="153"/>
      <c r="AF54" s="152"/>
      <c r="AG54" s="153"/>
      <c r="AH54" s="153"/>
      <c r="AJ54" s="108"/>
      <c r="AK54" s="108"/>
    </row>
    <row r="55" spans="1:41" s="1" customFormat="1" ht="15" customHeight="1" x14ac:dyDescent="0.25">
      <c r="A55" s="299"/>
      <c r="B55" s="107"/>
      <c r="C55" s="295"/>
      <c r="D55" s="296"/>
      <c r="E55" s="297"/>
      <c r="F55" s="292"/>
      <c r="G55" s="297"/>
      <c r="H55" s="125">
        <v>1000007883</v>
      </c>
      <c r="I55" s="120">
        <v>43616</v>
      </c>
      <c r="J55" s="121">
        <v>15773.52</v>
      </c>
      <c r="K55" s="121">
        <v>15773.52</v>
      </c>
      <c r="L55" s="121">
        <v>15773.52</v>
      </c>
      <c r="M55" s="121"/>
      <c r="N55" s="121"/>
      <c r="O55" s="121"/>
      <c r="P55" s="121"/>
      <c r="Q55" s="121"/>
      <c r="R55" s="121"/>
      <c r="S55" s="121"/>
      <c r="T55" s="121"/>
      <c r="U55" s="123">
        <f t="shared" si="18"/>
        <v>15773.52</v>
      </c>
      <c r="V55" s="121">
        <v>0</v>
      </c>
      <c r="W55" s="152"/>
      <c r="X55" s="153"/>
      <c r="Y55" s="153"/>
      <c r="AF55" s="152"/>
      <c r="AG55" s="153"/>
      <c r="AH55" s="153"/>
      <c r="AJ55" s="108"/>
      <c r="AK55" s="108"/>
    </row>
    <row r="56" spans="1:41" s="1" customFormat="1" x14ac:dyDescent="0.25">
      <c r="A56" s="38"/>
      <c r="B56" s="23" t="s">
        <v>8</v>
      </c>
      <c r="C56" s="51"/>
      <c r="D56" s="52"/>
      <c r="E56" s="53"/>
      <c r="F56" s="54"/>
      <c r="G56" s="53"/>
      <c r="H56" s="128"/>
      <c r="I56" s="129"/>
      <c r="J56" s="42">
        <f t="shared" ref="J56:O56" si="19">SUM(J48:J55)</f>
        <v>21159.52</v>
      </c>
      <c r="K56" s="42">
        <f t="shared" si="19"/>
        <v>20910.18</v>
      </c>
      <c r="L56" s="42">
        <f t="shared" si="19"/>
        <v>20910.18</v>
      </c>
      <c r="M56" s="42">
        <f t="shared" si="19"/>
        <v>0</v>
      </c>
      <c r="N56" s="42">
        <f t="shared" si="19"/>
        <v>0</v>
      </c>
      <c r="O56" s="42">
        <f t="shared" si="19"/>
        <v>0</v>
      </c>
      <c r="P56" s="42"/>
      <c r="Q56" s="42">
        <f>SUM(Q48:Q55)</f>
        <v>249.34</v>
      </c>
      <c r="R56" s="42">
        <f>SUM(R48:R55)</f>
        <v>0</v>
      </c>
      <c r="S56" s="42">
        <f>SUM(S48:S55)</f>
        <v>0</v>
      </c>
      <c r="T56" s="109">
        <v>0</v>
      </c>
      <c r="U56" s="42">
        <f t="shared" ref="U56:AK56" si="20">SUM(U48:U55)</f>
        <v>20910.18</v>
      </c>
      <c r="V56" s="42">
        <f t="shared" si="20"/>
        <v>0</v>
      </c>
      <c r="W56" s="42">
        <f t="shared" si="20"/>
        <v>0</v>
      </c>
      <c r="X56" s="42">
        <f t="shared" si="20"/>
        <v>0</v>
      </c>
      <c r="Y56" s="42">
        <f t="shared" si="20"/>
        <v>0</v>
      </c>
      <c r="Z56" s="42">
        <f t="shared" si="20"/>
        <v>0</v>
      </c>
      <c r="AA56" s="42">
        <f t="shared" si="20"/>
        <v>0</v>
      </c>
      <c r="AB56" s="42">
        <f t="shared" si="20"/>
        <v>0</v>
      </c>
      <c r="AC56" s="42">
        <f t="shared" si="20"/>
        <v>0</v>
      </c>
      <c r="AD56" s="42">
        <f t="shared" si="20"/>
        <v>0</v>
      </c>
      <c r="AE56" s="42">
        <f t="shared" si="20"/>
        <v>0</v>
      </c>
      <c r="AF56" s="42">
        <f t="shared" si="20"/>
        <v>0</v>
      </c>
      <c r="AG56" s="42">
        <f t="shared" si="20"/>
        <v>0</v>
      </c>
      <c r="AH56" s="42">
        <f t="shared" si="20"/>
        <v>0</v>
      </c>
      <c r="AI56" s="42">
        <f t="shared" si="20"/>
        <v>0</v>
      </c>
      <c r="AJ56" s="42">
        <f t="shared" si="20"/>
        <v>0</v>
      </c>
      <c r="AK56" s="42">
        <f t="shared" si="20"/>
        <v>0</v>
      </c>
    </row>
    <row r="57" spans="1:41" s="1" customFormat="1" ht="15" customHeight="1" x14ac:dyDescent="0.25">
      <c r="A57" s="301">
        <v>11</v>
      </c>
      <c r="B57" s="294" t="s">
        <v>20</v>
      </c>
      <c r="C57" s="291"/>
      <c r="D57" s="289"/>
      <c r="E57" s="289"/>
      <c r="F57" s="291"/>
      <c r="G57" s="289"/>
      <c r="H57" s="165" t="s">
        <v>245</v>
      </c>
      <c r="I57" s="169">
        <v>43616</v>
      </c>
      <c r="J57" s="121">
        <v>2501.0100000000002</v>
      </c>
      <c r="K57" s="121">
        <v>2501.0100000000002</v>
      </c>
      <c r="L57" s="121">
        <v>2501.0100000000002</v>
      </c>
      <c r="M57" s="121"/>
      <c r="N57" s="121"/>
      <c r="O57" s="121"/>
      <c r="P57" s="121"/>
      <c r="Q57" s="121"/>
      <c r="R57" s="121"/>
      <c r="S57" s="121"/>
      <c r="T57" s="121"/>
      <c r="U57" s="123">
        <f t="shared" ref="U57:U59" si="21">J57-O57-Q57-V57</f>
        <v>2501.0100000000002</v>
      </c>
      <c r="V57" s="121">
        <v>0</v>
      </c>
      <c r="W57" s="151"/>
      <c r="X57" s="150"/>
      <c r="Y57" s="150"/>
      <c r="AF57" s="152"/>
      <c r="AG57" s="153"/>
      <c r="AH57" s="153"/>
      <c r="AJ57" s="108"/>
      <c r="AK57" s="108"/>
      <c r="AM57" s="151">
        <v>2501.0100000000002</v>
      </c>
      <c r="AN57" s="150" t="s">
        <v>245</v>
      </c>
      <c r="AO57" s="150" t="s">
        <v>264</v>
      </c>
    </row>
    <row r="58" spans="1:41" s="1" customFormat="1" x14ac:dyDescent="0.25">
      <c r="A58" s="301"/>
      <c r="B58" s="288"/>
      <c r="C58" s="292"/>
      <c r="D58" s="290"/>
      <c r="E58" s="290"/>
      <c r="F58" s="292"/>
      <c r="G58" s="290"/>
      <c r="H58" s="165" t="s">
        <v>251</v>
      </c>
      <c r="I58" s="169">
        <v>43616</v>
      </c>
      <c r="J58" s="121">
        <v>16.739999999999998</v>
      </c>
      <c r="K58" s="121">
        <v>16.739999999999998</v>
      </c>
      <c r="L58" s="121">
        <v>16.739999999999998</v>
      </c>
      <c r="M58" s="121"/>
      <c r="N58" s="121"/>
      <c r="O58" s="121"/>
      <c r="P58" s="121"/>
      <c r="Q58" s="121"/>
      <c r="R58" s="121"/>
      <c r="S58" s="121"/>
      <c r="T58" s="121"/>
      <c r="U58" s="123">
        <f t="shared" si="21"/>
        <v>16.739999999999998</v>
      </c>
      <c r="V58" s="121">
        <v>0</v>
      </c>
      <c r="W58" s="151"/>
      <c r="X58" s="150"/>
      <c r="Y58" s="150"/>
      <c r="AF58" s="152"/>
      <c r="AG58" s="153"/>
      <c r="AH58" s="153"/>
      <c r="AJ58" s="108"/>
      <c r="AK58" s="108"/>
      <c r="AM58" s="151">
        <v>5280.89</v>
      </c>
      <c r="AN58" s="150" t="s">
        <v>252</v>
      </c>
      <c r="AO58" s="150" t="s">
        <v>264</v>
      </c>
    </row>
    <row r="59" spans="1:41" s="1" customFormat="1" x14ac:dyDescent="0.25">
      <c r="A59" s="301"/>
      <c r="B59" s="288"/>
      <c r="C59" s="292"/>
      <c r="D59" s="290"/>
      <c r="E59" s="290"/>
      <c r="F59" s="292"/>
      <c r="G59" s="290"/>
      <c r="H59" s="165" t="s">
        <v>252</v>
      </c>
      <c r="I59" s="169">
        <v>43616</v>
      </c>
      <c r="J59" s="121">
        <v>5280.89</v>
      </c>
      <c r="K59" s="121">
        <v>5280.89</v>
      </c>
      <c r="L59" s="121">
        <v>5280.89</v>
      </c>
      <c r="M59" s="121"/>
      <c r="N59" s="121"/>
      <c r="O59" s="121"/>
      <c r="P59" s="121"/>
      <c r="Q59" s="121"/>
      <c r="R59" s="121"/>
      <c r="S59" s="121"/>
      <c r="T59" s="121"/>
      <c r="U59" s="123">
        <f t="shared" si="21"/>
        <v>5280.89</v>
      </c>
      <c r="V59" s="121">
        <v>0</v>
      </c>
      <c r="W59" s="151"/>
      <c r="X59" s="150"/>
      <c r="Y59" s="150"/>
      <c r="AF59" s="152"/>
      <c r="AG59" s="153"/>
      <c r="AH59" s="153"/>
      <c r="AJ59" s="108"/>
      <c r="AK59" s="108"/>
      <c r="AM59" s="151">
        <v>16.739999999999998</v>
      </c>
      <c r="AN59" s="150" t="s">
        <v>251</v>
      </c>
      <c r="AO59" s="150" t="s">
        <v>264</v>
      </c>
    </row>
    <row r="60" spans="1:41" s="1" customFormat="1" x14ac:dyDescent="0.25">
      <c r="A60" s="25"/>
      <c r="B60" s="23" t="s">
        <v>8</v>
      </c>
      <c r="C60" s="56"/>
      <c r="D60" s="57"/>
      <c r="E60" s="58"/>
      <c r="F60" s="59"/>
      <c r="G60" s="58"/>
      <c r="H60" s="135"/>
      <c r="I60" s="136"/>
      <c r="J60" s="42">
        <f t="shared" ref="J60:O60" si="22">SUM(J57:J59)</f>
        <v>7798.64</v>
      </c>
      <c r="K60" s="42">
        <f t="shared" si="22"/>
        <v>7798.64</v>
      </c>
      <c r="L60" s="42">
        <f t="shared" si="22"/>
        <v>7798.64</v>
      </c>
      <c r="M60" s="42">
        <f t="shared" si="22"/>
        <v>0</v>
      </c>
      <c r="N60" s="42">
        <f t="shared" si="22"/>
        <v>0</v>
      </c>
      <c r="O60" s="42">
        <f t="shared" si="22"/>
        <v>0</v>
      </c>
      <c r="P60" s="42"/>
      <c r="Q60" s="42">
        <f>SUM(Q57:Q59)</f>
        <v>0</v>
      </c>
      <c r="R60" s="42">
        <f>SUM(R57:R59)</f>
        <v>0</v>
      </c>
      <c r="S60" s="42">
        <f>SUM(S57:S59)</f>
        <v>0</v>
      </c>
      <c r="T60" s="109">
        <v>0</v>
      </c>
      <c r="U60" s="42">
        <f>SUM(U57:U59)</f>
        <v>7798.64</v>
      </c>
      <c r="V60" s="42">
        <f>SUM(V57:V59)</f>
        <v>0</v>
      </c>
      <c r="AJ60" s="108"/>
      <c r="AK60" s="108"/>
    </row>
    <row r="61" spans="1:41" s="1" customFormat="1" ht="15" customHeight="1" x14ac:dyDescent="0.25">
      <c r="A61" s="301">
        <v>12</v>
      </c>
      <c r="B61" s="294" t="s">
        <v>19</v>
      </c>
      <c r="C61" s="318"/>
      <c r="D61" s="300"/>
      <c r="E61" s="316"/>
      <c r="F61" s="318"/>
      <c r="G61" s="300"/>
      <c r="H61" s="163" t="s">
        <v>254</v>
      </c>
      <c r="I61" s="195">
        <v>43616</v>
      </c>
      <c r="J61" s="137">
        <v>3847.2</v>
      </c>
      <c r="K61" s="137">
        <v>3847.2</v>
      </c>
      <c r="L61" s="137">
        <v>3847.2</v>
      </c>
      <c r="M61" s="137"/>
      <c r="N61" s="137"/>
      <c r="O61" s="124"/>
      <c r="P61" s="124"/>
      <c r="Q61" s="124"/>
      <c r="R61" s="124"/>
      <c r="S61" s="124"/>
      <c r="T61" s="124"/>
      <c r="U61" s="123">
        <f t="shared" ref="U61" si="23">J61-O61-Q61-V61</f>
        <v>3847.2</v>
      </c>
      <c r="V61" s="137">
        <v>0</v>
      </c>
      <c r="W61" s="149"/>
      <c r="X61" s="150"/>
      <c r="AJ61" s="108"/>
      <c r="AK61" s="108"/>
      <c r="AM61" s="151">
        <v>2417.3200000000002</v>
      </c>
      <c r="AN61" s="150" t="s">
        <v>255</v>
      </c>
    </row>
    <row r="62" spans="1:41" s="1" customFormat="1" x14ac:dyDescent="0.25">
      <c r="A62" s="301"/>
      <c r="B62" s="288"/>
      <c r="C62" s="319"/>
      <c r="D62" s="301"/>
      <c r="E62" s="317"/>
      <c r="F62" s="319"/>
      <c r="G62" s="301"/>
      <c r="H62" s="163" t="s">
        <v>255</v>
      </c>
      <c r="I62" s="195">
        <v>43616</v>
      </c>
      <c r="J62" s="137">
        <v>2436.56</v>
      </c>
      <c r="K62" s="137">
        <v>2436.56</v>
      </c>
      <c r="L62" s="137">
        <v>2436.56</v>
      </c>
      <c r="M62" s="137"/>
      <c r="N62" s="166"/>
      <c r="O62" s="124"/>
      <c r="P62" s="124"/>
      <c r="Q62" s="124"/>
      <c r="R62" s="124"/>
      <c r="S62" s="124"/>
      <c r="T62" s="124"/>
      <c r="U62" s="137">
        <v>2436.56</v>
      </c>
      <c r="V62" s="166">
        <v>0</v>
      </c>
      <c r="W62" s="149"/>
      <c r="X62" s="150"/>
      <c r="AJ62" s="108"/>
      <c r="AK62" s="108"/>
      <c r="AM62" s="151">
        <v>3847.2</v>
      </c>
      <c r="AN62" s="150" t="s">
        <v>254</v>
      </c>
    </row>
    <row r="63" spans="1:41" s="1" customFormat="1" x14ac:dyDescent="0.25">
      <c r="A63" s="301"/>
      <c r="B63" s="288"/>
      <c r="C63" s="319"/>
      <c r="D63" s="301"/>
      <c r="E63" s="317"/>
      <c r="F63" s="319"/>
      <c r="G63" s="301"/>
      <c r="H63" s="229" t="s">
        <v>256</v>
      </c>
      <c r="I63" s="230">
        <v>43616</v>
      </c>
      <c r="J63" s="231">
        <v>35147.49</v>
      </c>
      <c r="K63" s="231">
        <v>35147.49</v>
      </c>
      <c r="L63" s="231">
        <v>35147.49</v>
      </c>
      <c r="M63" s="231"/>
      <c r="N63" s="231"/>
      <c r="O63" s="231"/>
      <c r="P63" s="231"/>
      <c r="Q63" s="137"/>
      <c r="R63" s="231"/>
      <c r="S63" s="231"/>
      <c r="T63" s="231"/>
      <c r="U63" s="231">
        <v>35147.49</v>
      </c>
      <c r="V63" s="231">
        <v>0</v>
      </c>
      <c r="W63" s="232"/>
      <c r="X63" s="233"/>
      <c r="AJ63" s="78"/>
      <c r="AK63" s="78"/>
    </row>
    <row r="64" spans="1:41" s="1" customFormat="1" x14ac:dyDescent="0.25">
      <c r="A64" s="301"/>
      <c r="B64" s="288"/>
      <c r="C64" s="319"/>
      <c r="D64" s="301"/>
      <c r="E64" s="317"/>
      <c r="F64" s="319"/>
      <c r="G64" s="301"/>
      <c r="H64" s="163" t="s">
        <v>282</v>
      </c>
      <c r="I64" s="230">
        <v>43640</v>
      </c>
      <c r="J64" s="137">
        <v>-12.83</v>
      </c>
      <c r="K64" s="137">
        <v>-12.83</v>
      </c>
      <c r="L64" s="137">
        <v>-12.83</v>
      </c>
      <c r="M64" s="137"/>
      <c r="N64" s="137"/>
      <c r="O64" s="124"/>
      <c r="P64" s="124"/>
      <c r="Q64" s="108"/>
      <c r="R64" s="137"/>
      <c r="S64" s="124"/>
      <c r="T64" s="124"/>
      <c r="U64" s="137">
        <v>-12.83</v>
      </c>
      <c r="V64" s="137"/>
      <c r="W64" s="234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</row>
    <row r="65" spans="1:40" s="1" customFormat="1" x14ac:dyDescent="0.25">
      <c r="A65" s="301"/>
      <c r="B65" s="288"/>
      <c r="C65" s="319"/>
      <c r="D65" s="301"/>
      <c r="E65" s="317"/>
      <c r="F65" s="319"/>
      <c r="G65" s="301"/>
      <c r="H65" s="163" t="s">
        <v>283</v>
      </c>
      <c r="I65" s="230">
        <v>43640</v>
      </c>
      <c r="J65" s="137">
        <v>-19.239999999999998</v>
      </c>
      <c r="K65" s="137">
        <v>-19.239999999999998</v>
      </c>
      <c r="L65" s="137">
        <v>-19.239999999999998</v>
      </c>
      <c r="M65" s="137"/>
      <c r="N65" s="137"/>
      <c r="O65" s="124"/>
      <c r="P65" s="124"/>
      <c r="Q65" s="108"/>
      <c r="R65" s="137"/>
      <c r="S65" s="124"/>
      <c r="T65" s="124"/>
      <c r="U65" s="137">
        <v>-19.239999999999998</v>
      </c>
      <c r="V65" s="137"/>
      <c r="W65" s="234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</row>
    <row r="66" spans="1:40" s="1" customFormat="1" x14ac:dyDescent="0.25">
      <c r="A66" s="301"/>
      <c r="B66" s="288"/>
      <c r="C66" s="319"/>
      <c r="D66" s="301"/>
      <c r="E66" s="317"/>
      <c r="F66" s="319"/>
      <c r="G66" s="301"/>
      <c r="H66" s="163" t="s">
        <v>284</v>
      </c>
      <c r="I66" s="169">
        <v>43585</v>
      </c>
      <c r="J66" s="137"/>
      <c r="K66" s="137"/>
      <c r="L66" s="137"/>
      <c r="M66" s="137"/>
      <c r="N66" s="137"/>
      <c r="O66" s="124"/>
      <c r="P66" s="124"/>
      <c r="Q66" s="108"/>
      <c r="R66" s="137"/>
      <c r="S66" s="124"/>
      <c r="T66" s="124"/>
      <c r="U66" s="137"/>
      <c r="V66" s="137"/>
      <c r="W66" s="234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>
        <v>1</v>
      </c>
    </row>
    <row r="67" spans="1:40" s="1" customFormat="1" x14ac:dyDescent="0.25">
      <c r="A67" s="301"/>
      <c r="B67" s="288"/>
      <c r="C67" s="319"/>
      <c r="D67" s="301"/>
      <c r="E67" s="317"/>
      <c r="F67" s="319"/>
      <c r="G67" s="301"/>
      <c r="H67" s="163" t="s">
        <v>285</v>
      </c>
      <c r="I67" s="169">
        <v>43585</v>
      </c>
      <c r="J67" s="137"/>
      <c r="K67" s="137"/>
      <c r="L67" s="137"/>
      <c r="M67" s="137"/>
      <c r="N67" s="137"/>
      <c r="O67" s="124"/>
      <c r="P67" s="124"/>
      <c r="Q67" s="108"/>
      <c r="R67" s="137"/>
      <c r="S67" s="124"/>
      <c r="T67" s="124"/>
      <c r="U67" s="137"/>
      <c r="V67" s="137"/>
      <c r="W67" s="234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>
        <v>280.67</v>
      </c>
    </row>
    <row r="68" spans="1:40" s="1" customFormat="1" x14ac:dyDescent="0.25">
      <c r="A68" s="25"/>
      <c r="B68" s="23" t="s">
        <v>8</v>
      </c>
      <c r="C68" s="51"/>
      <c r="D68" s="21"/>
      <c r="E68" s="25"/>
      <c r="F68" s="54"/>
      <c r="G68" s="25"/>
      <c r="H68" s="130"/>
      <c r="I68" s="131"/>
      <c r="J68" s="109">
        <f t="shared" ref="J68:O68" si="24">SUM(J61:J67)</f>
        <v>41399.18</v>
      </c>
      <c r="K68" s="109">
        <f t="shared" si="24"/>
        <v>41399.18</v>
      </c>
      <c r="L68" s="109">
        <f t="shared" si="24"/>
        <v>41399.18</v>
      </c>
      <c r="M68" s="109">
        <f t="shared" si="24"/>
        <v>0</v>
      </c>
      <c r="N68" s="109">
        <f t="shared" si="24"/>
        <v>0</v>
      </c>
      <c r="O68" s="109">
        <f t="shared" si="24"/>
        <v>0</v>
      </c>
      <c r="P68" s="109"/>
      <c r="Q68" s="109">
        <f t="shared" ref="Q68:AK68" si="25">SUM(Q61:Q67)</f>
        <v>0</v>
      </c>
      <c r="R68" s="109">
        <f t="shared" si="25"/>
        <v>0</v>
      </c>
      <c r="S68" s="109">
        <f t="shared" si="25"/>
        <v>0</v>
      </c>
      <c r="T68" s="109">
        <f t="shared" si="25"/>
        <v>0</v>
      </c>
      <c r="U68" s="109">
        <f t="shared" si="25"/>
        <v>41399.18</v>
      </c>
      <c r="V68" s="109">
        <f t="shared" si="25"/>
        <v>0</v>
      </c>
      <c r="W68" s="109">
        <f t="shared" si="25"/>
        <v>0</v>
      </c>
      <c r="X68" s="109">
        <f t="shared" si="25"/>
        <v>0</v>
      </c>
      <c r="Y68" s="109">
        <f t="shared" si="25"/>
        <v>0</v>
      </c>
      <c r="Z68" s="109">
        <f t="shared" si="25"/>
        <v>0</v>
      </c>
      <c r="AA68" s="109">
        <f t="shared" si="25"/>
        <v>0</v>
      </c>
      <c r="AB68" s="109">
        <f t="shared" si="25"/>
        <v>0</v>
      </c>
      <c r="AC68" s="109">
        <f t="shared" si="25"/>
        <v>0</v>
      </c>
      <c r="AD68" s="109">
        <f t="shared" si="25"/>
        <v>0</v>
      </c>
      <c r="AE68" s="109">
        <f t="shared" si="25"/>
        <v>0</v>
      </c>
      <c r="AF68" s="109">
        <f t="shared" si="25"/>
        <v>0</v>
      </c>
      <c r="AG68" s="109">
        <f t="shared" si="25"/>
        <v>0</v>
      </c>
      <c r="AH68" s="109">
        <f t="shared" si="25"/>
        <v>0</v>
      </c>
      <c r="AI68" s="109">
        <f t="shared" si="25"/>
        <v>0</v>
      </c>
      <c r="AJ68" s="109">
        <f t="shared" si="25"/>
        <v>0</v>
      </c>
      <c r="AK68" s="109">
        <f t="shared" si="25"/>
        <v>281.67</v>
      </c>
    </row>
    <row r="69" spans="1:40" s="1" customFormat="1" ht="15" hidden="1" customHeight="1" x14ac:dyDescent="0.25">
      <c r="A69" s="298"/>
      <c r="B69" s="314"/>
      <c r="C69" s="312"/>
      <c r="D69" s="298"/>
      <c r="E69" s="321"/>
      <c r="F69" s="291"/>
      <c r="G69" s="289"/>
      <c r="H69" s="138"/>
      <c r="I69" s="169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AJ69" s="108"/>
      <c r="AK69" s="108"/>
    </row>
    <row r="70" spans="1:40" s="1" customFormat="1" hidden="1" x14ac:dyDescent="0.25">
      <c r="A70" s="299"/>
      <c r="B70" s="315"/>
      <c r="C70" s="313"/>
      <c r="D70" s="299"/>
      <c r="E70" s="297"/>
      <c r="F70" s="292"/>
      <c r="G70" s="290"/>
      <c r="H70" s="138"/>
      <c r="I70" s="120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AJ70" s="108"/>
      <c r="AK70" s="108"/>
    </row>
    <row r="71" spans="1:40" s="1" customFormat="1" hidden="1" x14ac:dyDescent="0.25">
      <c r="A71" s="115"/>
      <c r="B71" s="23" t="s">
        <v>8</v>
      </c>
      <c r="C71" s="220"/>
      <c r="D71" s="207"/>
      <c r="E71" s="218"/>
      <c r="F71" s="214"/>
      <c r="G71" s="60"/>
      <c r="H71" s="128"/>
      <c r="I71" s="139"/>
      <c r="J71" s="109">
        <f t="shared" ref="J71:S71" si="26">SUM(J69:J70)</f>
        <v>0</v>
      </c>
      <c r="K71" s="109">
        <f t="shared" si="26"/>
        <v>0</v>
      </c>
      <c r="L71" s="109">
        <f t="shared" si="26"/>
        <v>0</v>
      </c>
      <c r="M71" s="109">
        <f t="shared" si="26"/>
        <v>0</v>
      </c>
      <c r="N71" s="109">
        <f t="shared" si="26"/>
        <v>0</v>
      </c>
      <c r="O71" s="109">
        <f t="shared" si="26"/>
        <v>0</v>
      </c>
      <c r="P71" s="109"/>
      <c r="Q71" s="109">
        <f t="shared" si="26"/>
        <v>0</v>
      </c>
      <c r="R71" s="109">
        <f t="shared" si="26"/>
        <v>0</v>
      </c>
      <c r="S71" s="109">
        <f t="shared" si="26"/>
        <v>0</v>
      </c>
      <c r="T71" s="109"/>
      <c r="U71" s="109">
        <f t="shared" ref="U71:AJ71" si="27">SUM(U69:U70)</f>
        <v>0</v>
      </c>
      <c r="V71" s="109">
        <f t="shared" si="27"/>
        <v>0</v>
      </c>
      <c r="W71" s="109">
        <f t="shared" si="27"/>
        <v>0</v>
      </c>
      <c r="X71" s="109">
        <f t="shared" si="27"/>
        <v>0</v>
      </c>
      <c r="Y71" s="109">
        <f t="shared" si="27"/>
        <v>0</v>
      </c>
      <c r="Z71" s="109">
        <f t="shared" si="27"/>
        <v>0</v>
      </c>
      <c r="AA71" s="109">
        <f t="shared" si="27"/>
        <v>0</v>
      </c>
      <c r="AB71" s="109">
        <f t="shared" si="27"/>
        <v>0</v>
      </c>
      <c r="AC71" s="109">
        <f t="shared" si="27"/>
        <v>0</v>
      </c>
      <c r="AD71" s="109">
        <f t="shared" si="27"/>
        <v>0</v>
      </c>
      <c r="AE71" s="109">
        <f t="shared" si="27"/>
        <v>0</v>
      </c>
      <c r="AF71" s="109">
        <f t="shared" si="27"/>
        <v>0</v>
      </c>
      <c r="AG71" s="109">
        <f t="shared" si="27"/>
        <v>0</v>
      </c>
      <c r="AH71" s="109">
        <f t="shared" si="27"/>
        <v>0</v>
      </c>
      <c r="AI71" s="109">
        <f t="shared" si="27"/>
        <v>0</v>
      </c>
      <c r="AJ71" s="109">
        <f t="shared" si="27"/>
        <v>0</v>
      </c>
      <c r="AK71" s="108"/>
    </row>
    <row r="72" spans="1:40" s="1" customFormat="1" ht="17.25" customHeight="1" x14ac:dyDescent="0.25">
      <c r="A72" s="115">
        <v>13</v>
      </c>
      <c r="B72" s="198" t="s">
        <v>242</v>
      </c>
      <c r="C72" s="210"/>
      <c r="D72" s="207"/>
      <c r="E72" s="61"/>
      <c r="F72" s="216"/>
      <c r="G72" s="62"/>
      <c r="H72" s="113">
        <v>32</v>
      </c>
      <c r="I72" s="170">
        <v>43616</v>
      </c>
      <c r="J72" s="202">
        <v>2255.0700000000002</v>
      </c>
      <c r="K72" s="202">
        <v>2255.0700000000002</v>
      </c>
      <c r="L72" s="202">
        <v>2255.0700000000002</v>
      </c>
      <c r="M72" s="123"/>
      <c r="N72" s="202"/>
      <c r="O72" s="113"/>
      <c r="P72" s="113"/>
      <c r="Q72" s="113"/>
      <c r="R72" s="113"/>
      <c r="S72" s="113"/>
      <c r="T72" s="113"/>
      <c r="U72" s="123">
        <f t="shared" ref="U72" si="28">J72-O72-Q72-V72</f>
        <v>2255.0700000000002</v>
      </c>
      <c r="V72" s="202">
        <v>0</v>
      </c>
      <c r="W72" s="149"/>
      <c r="X72" s="150"/>
      <c r="Y72" s="150"/>
      <c r="AJ72" s="108"/>
      <c r="AK72" s="108"/>
    </row>
    <row r="73" spans="1:40" s="1" customFormat="1" x14ac:dyDescent="0.25">
      <c r="A73" s="114"/>
      <c r="B73" s="24" t="s">
        <v>243</v>
      </c>
      <c r="C73" s="211" t="s">
        <v>17</v>
      </c>
      <c r="D73" s="209">
        <v>935</v>
      </c>
      <c r="E73" s="215"/>
      <c r="F73" s="217" t="s">
        <v>16</v>
      </c>
      <c r="G73" s="63" t="s">
        <v>15</v>
      </c>
      <c r="H73" s="113"/>
      <c r="I73" s="170"/>
      <c r="J73" s="202"/>
      <c r="K73" s="202"/>
      <c r="L73" s="202"/>
      <c r="M73" s="123"/>
      <c r="N73" s="202"/>
      <c r="O73" s="113"/>
      <c r="P73" s="113"/>
      <c r="Q73" s="113"/>
      <c r="R73" s="113"/>
      <c r="S73" s="113"/>
      <c r="T73" s="113"/>
      <c r="U73" s="123"/>
      <c r="V73" s="202"/>
      <c r="W73" s="164"/>
      <c r="X73" s="164"/>
      <c r="Y73" s="123"/>
      <c r="Z73" s="164"/>
      <c r="AJ73" s="108"/>
      <c r="AK73" s="108"/>
      <c r="AM73" s="151">
        <v>2255.0700000000002</v>
      </c>
      <c r="AN73" s="150" t="s">
        <v>274</v>
      </c>
    </row>
    <row r="74" spans="1:40" s="1" customFormat="1" x14ac:dyDescent="0.25">
      <c r="A74" s="21"/>
      <c r="B74" s="23" t="s">
        <v>8</v>
      </c>
      <c r="C74" s="211"/>
      <c r="D74" s="209"/>
      <c r="E74" s="53"/>
      <c r="F74" s="217"/>
      <c r="G74" s="66"/>
      <c r="H74" s="128"/>
      <c r="I74" s="139"/>
      <c r="J74" s="109">
        <f t="shared" ref="J74:S74" si="29">SUM(J72:J73)</f>
        <v>2255.0700000000002</v>
      </c>
      <c r="K74" s="109">
        <f t="shared" si="29"/>
        <v>2255.0700000000002</v>
      </c>
      <c r="L74" s="109">
        <f t="shared" si="29"/>
        <v>2255.0700000000002</v>
      </c>
      <c r="M74" s="109">
        <f t="shared" si="29"/>
        <v>0</v>
      </c>
      <c r="N74" s="109">
        <f t="shared" si="29"/>
        <v>0</v>
      </c>
      <c r="O74" s="109">
        <f t="shared" si="29"/>
        <v>0</v>
      </c>
      <c r="P74" s="109"/>
      <c r="Q74" s="109">
        <f t="shared" si="29"/>
        <v>0</v>
      </c>
      <c r="R74" s="109">
        <f t="shared" si="29"/>
        <v>0</v>
      </c>
      <c r="S74" s="109">
        <f t="shared" si="29"/>
        <v>0</v>
      </c>
      <c r="T74" s="109">
        <v>0</v>
      </c>
      <c r="U74" s="109">
        <f t="shared" ref="U74:AK74" si="30">SUM(U72:U73)</f>
        <v>2255.0700000000002</v>
      </c>
      <c r="V74" s="109">
        <f t="shared" si="30"/>
        <v>0</v>
      </c>
      <c r="W74" s="109">
        <f t="shared" si="30"/>
        <v>0</v>
      </c>
      <c r="X74" s="109">
        <f t="shared" si="30"/>
        <v>0</v>
      </c>
      <c r="Y74" s="109">
        <f t="shared" si="30"/>
        <v>0</v>
      </c>
      <c r="Z74" s="109">
        <f t="shared" si="30"/>
        <v>0</v>
      </c>
      <c r="AA74" s="109">
        <f t="shared" si="30"/>
        <v>0</v>
      </c>
      <c r="AB74" s="109">
        <f t="shared" si="30"/>
        <v>0</v>
      </c>
      <c r="AC74" s="109">
        <f t="shared" si="30"/>
        <v>0</v>
      </c>
      <c r="AD74" s="109">
        <f t="shared" si="30"/>
        <v>0</v>
      </c>
      <c r="AE74" s="109">
        <f t="shared" si="30"/>
        <v>0</v>
      </c>
      <c r="AF74" s="109">
        <f t="shared" si="30"/>
        <v>0</v>
      </c>
      <c r="AG74" s="109">
        <f t="shared" si="30"/>
        <v>0</v>
      </c>
      <c r="AH74" s="109">
        <f t="shared" si="30"/>
        <v>0</v>
      </c>
      <c r="AI74" s="109">
        <f t="shared" si="30"/>
        <v>0</v>
      </c>
      <c r="AJ74" s="109">
        <f t="shared" si="30"/>
        <v>0</v>
      </c>
      <c r="AK74" s="109">
        <f t="shared" si="30"/>
        <v>0</v>
      </c>
    </row>
    <row r="75" spans="1:40" s="1" customFormat="1" ht="15.75" customHeight="1" x14ac:dyDescent="0.25">
      <c r="A75" s="114"/>
      <c r="B75" s="222" t="s">
        <v>55</v>
      </c>
      <c r="C75" s="71"/>
      <c r="D75" s="209"/>
      <c r="E75" s="215"/>
      <c r="F75" s="217"/>
      <c r="G75" s="66"/>
      <c r="H75" s="128">
        <v>4</v>
      </c>
      <c r="I75" s="170">
        <v>43614</v>
      </c>
      <c r="J75" s="133">
        <v>2652.66</v>
      </c>
      <c r="K75" s="133">
        <v>2652.66</v>
      </c>
      <c r="L75" s="133">
        <v>2652.66</v>
      </c>
      <c r="M75" s="133"/>
      <c r="N75" s="133"/>
      <c r="O75" s="109"/>
      <c r="P75" s="109"/>
      <c r="Q75" s="109"/>
      <c r="R75" s="109"/>
      <c r="S75" s="109"/>
      <c r="T75" s="109"/>
      <c r="U75" s="123">
        <f t="shared" ref="U75" si="31">J75-O75-Q75-V75</f>
        <v>2652.66</v>
      </c>
      <c r="V75" s="133">
        <v>0</v>
      </c>
      <c r="AF75" s="151">
        <v>1100</v>
      </c>
      <c r="AG75" s="150" t="s">
        <v>77</v>
      </c>
      <c r="AH75" s="150" t="s">
        <v>76</v>
      </c>
      <c r="AJ75" s="108"/>
      <c r="AK75" s="108"/>
    </row>
    <row r="76" spans="1:40" s="1" customFormat="1" ht="15.75" customHeight="1" x14ac:dyDescent="0.25">
      <c r="A76" s="114">
        <v>14</v>
      </c>
      <c r="B76" s="222" t="s">
        <v>61</v>
      </c>
      <c r="C76" s="71"/>
      <c r="D76" s="209"/>
      <c r="E76" s="215"/>
      <c r="F76" s="217"/>
      <c r="G76" s="66"/>
      <c r="H76" s="128"/>
      <c r="I76" s="170"/>
      <c r="J76" s="133"/>
      <c r="K76" s="133"/>
      <c r="L76" s="133"/>
      <c r="M76" s="133"/>
      <c r="N76" s="133"/>
      <c r="O76" s="109"/>
      <c r="P76" s="109"/>
      <c r="Q76" s="109"/>
      <c r="R76" s="109"/>
      <c r="S76" s="109"/>
      <c r="T76" s="109"/>
      <c r="U76" s="123"/>
      <c r="V76" s="133"/>
      <c r="AF76" s="151"/>
      <c r="AG76" s="150"/>
      <c r="AH76" s="150"/>
      <c r="AJ76" s="108"/>
      <c r="AK76" s="108"/>
      <c r="AM76" s="151">
        <v>2652.66</v>
      </c>
      <c r="AN76" s="150" t="s">
        <v>266</v>
      </c>
    </row>
    <row r="77" spans="1:40" s="1" customFormat="1" x14ac:dyDescent="0.25">
      <c r="A77" s="117"/>
      <c r="B77" s="204" t="s">
        <v>8</v>
      </c>
      <c r="C77" s="64"/>
      <c r="D77" s="208"/>
      <c r="E77" s="72"/>
      <c r="F77" s="65"/>
      <c r="G77" s="73"/>
      <c r="H77" s="125"/>
      <c r="I77" s="139"/>
      <c r="J77" s="109">
        <f t="shared" ref="J77:Q77" si="32">SUM(J75:J76)</f>
        <v>2652.66</v>
      </c>
      <c r="K77" s="109">
        <f t="shared" si="32"/>
        <v>2652.66</v>
      </c>
      <c r="L77" s="109">
        <f t="shared" si="32"/>
        <v>2652.66</v>
      </c>
      <c r="M77" s="109">
        <f t="shared" si="32"/>
        <v>0</v>
      </c>
      <c r="N77" s="109">
        <f t="shared" si="32"/>
        <v>0</v>
      </c>
      <c r="O77" s="109">
        <f t="shared" si="32"/>
        <v>0</v>
      </c>
      <c r="P77" s="109"/>
      <c r="Q77" s="109">
        <f t="shared" si="32"/>
        <v>0</v>
      </c>
      <c r="R77" s="109"/>
      <c r="S77" s="109">
        <f>SUM(S75:S76)</f>
        <v>0</v>
      </c>
      <c r="T77" s="109"/>
      <c r="U77" s="109">
        <f>SUM(U75:U76)</f>
        <v>2652.66</v>
      </c>
      <c r="V77" s="109">
        <f>SUM(V75:V76)</f>
        <v>0</v>
      </c>
      <c r="AJ77" s="108">
        <v>49.09</v>
      </c>
      <c r="AK77" s="108"/>
    </row>
    <row r="78" spans="1:40" s="1" customFormat="1" ht="16.5" customHeight="1" x14ac:dyDescent="0.25">
      <c r="A78" s="115"/>
      <c r="B78" s="204" t="s">
        <v>92</v>
      </c>
      <c r="C78" s="67"/>
      <c r="D78" s="207"/>
      <c r="E78" s="214" t="s">
        <v>12</v>
      </c>
      <c r="F78" s="216"/>
      <c r="G78" s="68" t="s">
        <v>14</v>
      </c>
      <c r="H78" s="125">
        <v>10580</v>
      </c>
      <c r="I78" s="170">
        <v>43616</v>
      </c>
      <c r="J78" s="133">
        <v>263.5</v>
      </c>
      <c r="K78" s="133">
        <v>263.5</v>
      </c>
      <c r="L78" s="133">
        <v>263.5</v>
      </c>
      <c r="M78" s="133"/>
      <c r="N78" s="133"/>
      <c r="O78" s="133"/>
      <c r="P78" s="133"/>
      <c r="Q78" s="109"/>
      <c r="R78" s="109"/>
      <c r="S78" s="109"/>
      <c r="T78" s="109"/>
      <c r="U78" s="123">
        <f t="shared" ref="U78" si="33">J78-O78-Q78-V78</f>
        <v>263.5</v>
      </c>
      <c r="V78" s="133">
        <v>0</v>
      </c>
      <c r="AJ78" s="108"/>
      <c r="AK78" s="108"/>
      <c r="AM78" s="151">
        <v>263.5</v>
      </c>
      <c r="AN78" s="150" t="s">
        <v>270</v>
      </c>
    </row>
    <row r="79" spans="1:40" s="1" customFormat="1" x14ac:dyDescent="0.25">
      <c r="A79" s="114">
        <v>15</v>
      </c>
      <c r="B79" s="222" t="s">
        <v>93</v>
      </c>
      <c r="C79" s="69" t="s">
        <v>9</v>
      </c>
      <c r="D79" s="70">
        <v>639</v>
      </c>
      <c r="E79" s="215"/>
      <c r="F79" s="69" t="s">
        <v>9</v>
      </c>
      <c r="G79" s="66" t="s">
        <v>13</v>
      </c>
      <c r="H79" s="125"/>
      <c r="I79" s="170"/>
      <c r="J79" s="133"/>
      <c r="K79" s="133"/>
      <c r="L79" s="133"/>
      <c r="M79" s="133"/>
      <c r="N79" s="133"/>
      <c r="O79" s="133"/>
      <c r="P79" s="133"/>
      <c r="Q79" s="109"/>
      <c r="R79" s="109"/>
      <c r="S79" s="109"/>
      <c r="T79" s="109"/>
      <c r="U79" s="123"/>
      <c r="V79" s="133"/>
      <c r="AJ79" s="108"/>
      <c r="AK79" s="108"/>
    </row>
    <row r="80" spans="1:40" s="1" customFormat="1" x14ac:dyDescent="0.25">
      <c r="A80" s="117"/>
      <c r="B80" s="23" t="s">
        <v>8</v>
      </c>
      <c r="C80" s="64"/>
      <c r="D80" s="208"/>
      <c r="E80" s="72"/>
      <c r="F80" s="65"/>
      <c r="G80" s="73"/>
      <c r="H80" s="125"/>
      <c r="I80" s="139"/>
      <c r="J80" s="109">
        <f t="shared" ref="J80:Q80" si="34">SUM(J78:J79)</f>
        <v>263.5</v>
      </c>
      <c r="K80" s="109">
        <f t="shared" si="34"/>
        <v>263.5</v>
      </c>
      <c r="L80" s="109">
        <f t="shared" si="34"/>
        <v>263.5</v>
      </c>
      <c r="M80" s="109">
        <f t="shared" si="34"/>
        <v>0</v>
      </c>
      <c r="N80" s="109">
        <f t="shared" si="34"/>
        <v>0</v>
      </c>
      <c r="O80" s="109">
        <f t="shared" si="34"/>
        <v>0</v>
      </c>
      <c r="P80" s="109"/>
      <c r="Q80" s="109">
        <f t="shared" si="34"/>
        <v>0</v>
      </c>
      <c r="R80" s="109">
        <v>0</v>
      </c>
      <c r="S80" s="109">
        <v>0</v>
      </c>
      <c r="T80" s="109">
        <v>0</v>
      </c>
      <c r="U80" s="109">
        <f>SUM(U78:U79)</f>
        <v>263.5</v>
      </c>
      <c r="V80" s="109">
        <f>SUM(V78:V79)</f>
        <v>0</v>
      </c>
      <c r="AJ80" s="108"/>
      <c r="AK80" s="108"/>
    </row>
    <row r="81" spans="1:41" s="1" customFormat="1" x14ac:dyDescent="0.25">
      <c r="A81" s="116"/>
      <c r="B81" s="237" t="s">
        <v>90</v>
      </c>
      <c r="C81" s="224"/>
      <c r="D81" s="213"/>
      <c r="E81" s="221"/>
      <c r="F81" s="74"/>
      <c r="G81" s="66"/>
      <c r="H81" s="125">
        <v>3506</v>
      </c>
      <c r="I81" s="170">
        <v>43616</v>
      </c>
      <c r="J81" s="133">
        <v>601.66999999999996</v>
      </c>
      <c r="K81" s="133">
        <v>601.66999999999996</v>
      </c>
      <c r="L81" s="133">
        <v>601.66999999999996</v>
      </c>
      <c r="M81" s="109"/>
      <c r="N81" s="133"/>
      <c r="O81" s="109"/>
      <c r="P81" s="109"/>
      <c r="Q81" s="109"/>
      <c r="R81" s="109"/>
      <c r="S81" s="109"/>
      <c r="T81" s="109"/>
      <c r="U81" s="123">
        <f t="shared" ref="U81" si="35">J81-O81-Q81-V81</f>
        <v>601.66999999999996</v>
      </c>
      <c r="V81" s="133">
        <v>0</v>
      </c>
      <c r="W81" s="151"/>
      <c r="X81" s="150"/>
      <c r="Y81" s="150"/>
      <c r="AJ81" s="108"/>
      <c r="AK81" s="108"/>
      <c r="AM81" s="150" t="s">
        <v>99</v>
      </c>
      <c r="AN81" s="151">
        <v>601.66999999999996</v>
      </c>
      <c r="AO81" s="150" t="s">
        <v>262</v>
      </c>
    </row>
    <row r="82" spans="1:41" s="1" customFormat="1" ht="14.25" customHeight="1" x14ac:dyDescent="0.25">
      <c r="A82" s="116">
        <v>16</v>
      </c>
      <c r="B82" s="238" t="s">
        <v>91</v>
      </c>
      <c r="C82" s="224"/>
      <c r="D82" s="213"/>
      <c r="E82" s="221"/>
      <c r="F82" s="74"/>
      <c r="G82" s="66"/>
      <c r="H82" s="125"/>
      <c r="I82" s="120"/>
      <c r="J82" s="133"/>
      <c r="K82" s="133"/>
      <c r="L82" s="133"/>
      <c r="M82" s="109"/>
      <c r="N82" s="133"/>
      <c r="O82" s="109"/>
      <c r="P82" s="109"/>
      <c r="Q82" s="109"/>
      <c r="R82" s="109"/>
      <c r="S82" s="109"/>
      <c r="T82" s="109"/>
      <c r="U82" s="123"/>
      <c r="V82" s="133"/>
      <c r="AJ82" s="108"/>
      <c r="AK82" s="108"/>
    </row>
    <row r="83" spans="1:41" s="1" customFormat="1" x14ac:dyDescent="0.25">
      <c r="A83" s="21"/>
      <c r="B83" s="23" t="s">
        <v>8</v>
      </c>
      <c r="C83" s="224"/>
      <c r="D83" s="213"/>
      <c r="E83" s="221"/>
      <c r="F83" s="74"/>
      <c r="G83" s="66"/>
      <c r="H83" s="125"/>
      <c r="I83" s="139"/>
      <c r="J83" s="109">
        <f t="shared" ref="J83:O83" si="36">SUM(J81:J82)</f>
        <v>601.66999999999996</v>
      </c>
      <c r="K83" s="109">
        <f t="shared" si="36"/>
        <v>601.66999999999996</v>
      </c>
      <c r="L83" s="109">
        <f t="shared" si="36"/>
        <v>601.66999999999996</v>
      </c>
      <c r="M83" s="109">
        <f t="shared" si="36"/>
        <v>0</v>
      </c>
      <c r="N83" s="109">
        <f t="shared" si="36"/>
        <v>0</v>
      </c>
      <c r="O83" s="109">
        <f t="shared" si="36"/>
        <v>0</v>
      </c>
      <c r="P83" s="109"/>
      <c r="Q83" s="109">
        <f>SUM(Q81:Q82)</f>
        <v>0</v>
      </c>
      <c r="R83" s="109">
        <f>SUM(R81:R82)</f>
        <v>0</v>
      </c>
      <c r="S83" s="109">
        <f>SUM(S81:S82)</f>
        <v>0</v>
      </c>
      <c r="T83" s="109"/>
      <c r="U83" s="109">
        <f>SUM(U81:U82)</f>
        <v>601.66999999999996</v>
      </c>
      <c r="V83" s="109">
        <f>SUM(V81:V82)</f>
        <v>0</v>
      </c>
      <c r="AJ83" s="108"/>
      <c r="AK83" s="108"/>
    </row>
    <row r="84" spans="1:41" s="1" customFormat="1" x14ac:dyDescent="0.25">
      <c r="A84" s="115"/>
      <c r="B84" s="314" t="s">
        <v>63</v>
      </c>
      <c r="C84" s="76"/>
      <c r="D84" s="206"/>
      <c r="E84" s="72"/>
      <c r="F84" s="77"/>
      <c r="G84" s="75"/>
      <c r="H84" s="125">
        <v>2019040</v>
      </c>
      <c r="I84" s="169">
        <v>43607</v>
      </c>
      <c r="J84" s="133">
        <v>333.84</v>
      </c>
      <c r="K84" s="133">
        <v>333.84</v>
      </c>
      <c r="L84" s="133">
        <v>333.84</v>
      </c>
      <c r="M84" s="133"/>
      <c r="N84" s="133"/>
      <c r="O84" s="133"/>
      <c r="P84" s="133"/>
      <c r="Q84" s="133"/>
      <c r="R84" s="133"/>
      <c r="S84" s="133"/>
      <c r="T84" s="133"/>
      <c r="U84" s="123">
        <f t="shared" ref="U84:U85" si="37">J84-O84-Q84-V84</f>
        <v>333.84</v>
      </c>
      <c r="V84" s="133">
        <v>0</v>
      </c>
      <c r="W84" s="151">
        <v>759.24</v>
      </c>
      <c r="X84" s="150" t="s">
        <v>70</v>
      </c>
      <c r="Y84" s="150" t="s">
        <v>67</v>
      </c>
      <c r="AJ84" s="108"/>
      <c r="AK84" s="108"/>
      <c r="AM84" s="150" t="s">
        <v>276</v>
      </c>
      <c r="AN84" s="150" t="s">
        <v>277</v>
      </c>
    </row>
    <row r="85" spans="1:41" s="1" customFormat="1" x14ac:dyDescent="0.25">
      <c r="A85" s="114">
        <v>18</v>
      </c>
      <c r="B85" s="338"/>
      <c r="C85" s="76"/>
      <c r="D85" s="206"/>
      <c r="E85" s="72"/>
      <c r="F85" s="77"/>
      <c r="G85" s="75"/>
      <c r="H85" s="125">
        <v>2019042</v>
      </c>
      <c r="I85" s="169">
        <v>43616</v>
      </c>
      <c r="J85" s="133">
        <v>425.4</v>
      </c>
      <c r="K85" s="133">
        <v>425.4</v>
      </c>
      <c r="L85" s="133">
        <v>425.4</v>
      </c>
      <c r="M85" s="133"/>
      <c r="N85" s="133"/>
      <c r="O85" s="133"/>
      <c r="P85" s="133"/>
      <c r="Q85" s="133"/>
      <c r="R85" s="133"/>
      <c r="S85" s="133"/>
      <c r="T85" s="133"/>
      <c r="U85" s="123">
        <f t="shared" si="37"/>
        <v>425.4</v>
      </c>
      <c r="V85" s="133">
        <v>0</v>
      </c>
      <c r="AJ85" s="108"/>
      <c r="AK85" s="108"/>
      <c r="AM85" s="150" t="s">
        <v>278</v>
      </c>
      <c r="AN85" s="150" t="s">
        <v>264</v>
      </c>
    </row>
    <row r="86" spans="1:41" s="1" customFormat="1" x14ac:dyDescent="0.25">
      <c r="A86" s="21"/>
      <c r="B86" s="23" t="s">
        <v>8</v>
      </c>
      <c r="C86" s="76"/>
      <c r="D86" s="206"/>
      <c r="E86" s="72"/>
      <c r="F86" s="77"/>
      <c r="G86" s="75"/>
      <c r="H86" s="125"/>
      <c r="I86" s="139"/>
      <c r="J86" s="109">
        <f t="shared" ref="J86:O86" si="38">SUM(J84:J85)</f>
        <v>759.24</v>
      </c>
      <c r="K86" s="109">
        <f t="shared" si="38"/>
        <v>759.24</v>
      </c>
      <c r="L86" s="109">
        <f t="shared" si="38"/>
        <v>759.24</v>
      </c>
      <c r="M86" s="109">
        <f t="shared" si="38"/>
        <v>0</v>
      </c>
      <c r="N86" s="109">
        <f t="shared" si="38"/>
        <v>0</v>
      </c>
      <c r="O86" s="133">
        <f t="shared" si="38"/>
        <v>0</v>
      </c>
      <c r="P86" s="133"/>
      <c r="Q86" s="109">
        <v>0</v>
      </c>
      <c r="R86" s="109">
        <v>0</v>
      </c>
      <c r="S86" s="109">
        <v>0</v>
      </c>
      <c r="T86" s="109">
        <v>0</v>
      </c>
      <c r="U86" s="109">
        <f>SUM(U84:U85)</f>
        <v>759.24</v>
      </c>
      <c r="V86" s="109">
        <f>SUM(V84:V85)</f>
        <v>0</v>
      </c>
      <c r="AJ86" s="108"/>
      <c r="AK86" s="108"/>
    </row>
    <row r="87" spans="1:41" s="1" customFormat="1" x14ac:dyDescent="0.25">
      <c r="A87" s="154"/>
      <c r="B87" s="222"/>
      <c r="C87" s="76"/>
      <c r="D87" s="206"/>
      <c r="E87" s="72"/>
      <c r="F87" s="77"/>
      <c r="G87" s="75"/>
      <c r="H87" s="168">
        <v>8960242954</v>
      </c>
      <c r="I87" s="169">
        <v>43616</v>
      </c>
      <c r="J87" s="122">
        <v>3270.12</v>
      </c>
      <c r="K87" s="122">
        <v>3270.12</v>
      </c>
      <c r="L87" s="122">
        <v>3270.12</v>
      </c>
      <c r="M87" s="122"/>
      <c r="N87" s="122"/>
      <c r="O87" s="112"/>
      <c r="P87" s="112"/>
      <c r="Q87" s="112"/>
      <c r="R87" s="112"/>
      <c r="S87" s="112"/>
      <c r="T87" s="112"/>
      <c r="U87" s="123">
        <f t="shared" ref="U87:U89" si="39">J87-O87-Q87-V87</f>
        <v>3270.12</v>
      </c>
      <c r="V87" s="122">
        <v>0</v>
      </c>
      <c r="AJ87" s="108"/>
      <c r="AK87" s="108"/>
    </row>
    <row r="88" spans="1:41" s="1" customFormat="1" x14ac:dyDescent="0.25">
      <c r="A88" s="154">
        <v>19</v>
      </c>
      <c r="B88" s="222" t="s">
        <v>57</v>
      </c>
      <c r="C88" s="76"/>
      <c r="D88" s="206"/>
      <c r="E88" s="72"/>
      <c r="F88" s="77"/>
      <c r="G88" s="75"/>
      <c r="H88" s="168">
        <v>8960242956</v>
      </c>
      <c r="I88" s="169">
        <v>43616</v>
      </c>
      <c r="J88" s="122">
        <v>134.65</v>
      </c>
      <c r="K88" s="122">
        <v>134.65</v>
      </c>
      <c r="L88" s="122">
        <v>134.65</v>
      </c>
      <c r="M88" s="122"/>
      <c r="N88" s="122"/>
      <c r="O88" s="112"/>
      <c r="P88" s="112"/>
      <c r="Q88" s="122"/>
      <c r="R88" s="112"/>
      <c r="S88" s="112"/>
      <c r="T88" s="112"/>
      <c r="U88" s="123">
        <f t="shared" si="39"/>
        <v>134.65</v>
      </c>
      <c r="V88" s="122">
        <v>0</v>
      </c>
      <c r="AJ88" s="108"/>
      <c r="AK88" s="108"/>
    </row>
    <row r="89" spans="1:41" s="1" customFormat="1" x14ac:dyDescent="0.25">
      <c r="A89" s="171"/>
      <c r="B89" s="222" t="s">
        <v>58</v>
      </c>
      <c r="C89" s="76"/>
      <c r="D89" s="206"/>
      <c r="E89" s="72"/>
      <c r="F89" s="77"/>
      <c r="G89" s="75"/>
      <c r="H89" s="168">
        <v>8960242957</v>
      </c>
      <c r="I89" s="169">
        <v>43616</v>
      </c>
      <c r="J89" s="122">
        <v>153.84</v>
      </c>
      <c r="K89" s="122">
        <v>128.24</v>
      </c>
      <c r="L89" s="122">
        <v>128.24</v>
      </c>
      <c r="M89" s="122"/>
      <c r="N89" s="122"/>
      <c r="O89" s="112"/>
      <c r="P89" s="112"/>
      <c r="Q89" s="112">
        <v>25.6</v>
      </c>
      <c r="R89" s="112"/>
      <c r="S89" s="112"/>
      <c r="T89" s="112"/>
      <c r="U89" s="123">
        <f t="shared" si="39"/>
        <v>128.24</v>
      </c>
      <c r="V89" s="133">
        <v>0</v>
      </c>
      <c r="AJ89" s="108"/>
      <c r="AK89" s="108"/>
    </row>
    <row r="90" spans="1:41" s="1" customFormat="1" x14ac:dyDescent="0.25">
      <c r="A90" s="193"/>
      <c r="B90" s="24"/>
      <c r="C90" s="76"/>
      <c r="D90" s="206"/>
      <c r="E90" s="72"/>
      <c r="F90" s="77"/>
      <c r="G90" s="75"/>
      <c r="H90" s="168">
        <v>8960228736</v>
      </c>
      <c r="I90" s="169">
        <v>43528</v>
      </c>
      <c r="J90" s="122"/>
      <c r="K90" s="122"/>
      <c r="L90" s="122"/>
      <c r="M90" s="122"/>
      <c r="N90" s="122"/>
      <c r="O90" s="112"/>
      <c r="P90" s="112"/>
      <c r="Q90" s="112"/>
      <c r="R90" s="112"/>
      <c r="S90" s="112"/>
      <c r="T90" s="108"/>
      <c r="U90" s="123"/>
      <c r="V90" s="122"/>
      <c r="AJ90" s="108"/>
      <c r="AK90" s="112">
        <v>2115.96</v>
      </c>
    </row>
    <row r="91" spans="1:41" s="1" customFormat="1" x14ac:dyDescent="0.25">
      <c r="A91" s="21"/>
      <c r="B91" s="23" t="s">
        <v>8</v>
      </c>
      <c r="C91" s="45"/>
      <c r="D91" s="206"/>
      <c r="E91" s="72"/>
      <c r="F91" s="77"/>
      <c r="G91" s="75"/>
      <c r="H91" s="125"/>
      <c r="I91" s="139"/>
      <c r="J91" s="109">
        <f t="shared" ref="J91:AJ91" si="40">SUM(J87:J90)</f>
        <v>3558.61</v>
      </c>
      <c r="K91" s="109">
        <f t="shared" si="40"/>
        <v>3533.01</v>
      </c>
      <c r="L91" s="109">
        <f t="shared" si="40"/>
        <v>3533.01</v>
      </c>
      <c r="M91" s="109">
        <f t="shared" si="40"/>
        <v>0</v>
      </c>
      <c r="N91" s="109">
        <f t="shared" si="40"/>
        <v>0</v>
      </c>
      <c r="O91" s="109">
        <f t="shared" si="40"/>
        <v>0</v>
      </c>
      <c r="P91" s="109"/>
      <c r="Q91" s="109">
        <f t="shared" si="40"/>
        <v>25.6</v>
      </c>
      <c r="R91" s="109">
        <f t="shared" si="40"/>
        <v>0</v>
      </c>
      <c r="S91" s="109">
        <f t="shared" si="40"/>
        <v>0</v>
      </c>
      <c r="T91" s="109">
        <f t="shared" si="40"/>
        <v>0</v>
      </c>
      <c r="U91" s="109">
        <f t="shared" si="40"/>
        <v>3533.01</v>
      </c>
      <c r="V91" s="109">
        <f t="shared" si="40"/>
        <v>0</v>
      </c>
      <c r="W91" s="109">
        <f t="shared" si="40"/>
        <v>0</v>
      </c>
      <c r="X91" s="109">
        <f t="shared" si="40"/>
        <v>0</v>
      </c>
      <c r="Y91" s="109">
        <f t="shared" si="40"/>
        <v>0</v>
      </c>
      <c r="Z91" s="109">
        <f t="shared" si="40"/>
        <v>0</v>
      </c>
      <c r="AA91" s="109">
        <f t="shared" si="40"/>
        <v>0</v>
      </c>
      <c r="AB91" s="109">
        <f t="shared" si="40"/>
        <v>0</v>
      </c>
      <c r="AC91" s="109">
        <f t="shared" si="40"/>
        <v>0</v>
      </c>
      <c r="AD91" s="109">
        <f t="shared" si="40"/>
        <v>0</v>
      </c>
      <c r="AE91" s="109">
        <f t="shared" si="40"/>
        <v>0</v>
      </c>
      <c r="AF91" s="109">
        <f t="shared" si="40"/>
        <v>0</v>
      </c>
      <c r="AG91" s="109">
        <f t="shared" si="40"/>
        <v>0</v>
      </c>
      <c r="AH91" s="109">
        <f t="shared" si="40"/>
        <v>0</v>
      </c>
      <c r="AI91" s="109">
        <f t="shared" si="40"/>
        <v>0</v>
      </c>
      <c r="AJ91" s="109">
        <f t="shared" si="40"/>
        <v>0</v>
      </c>
      <c r="AK91" s="259">
        <v>2115.96</v>
      </c>
    </row>
    <row r="92" spans="1:41" s="1" customFormat="1" ht="14.25" hidden="1" customHeight="1" x14ac:dyDescent="0.25">
      <c r="A92" s="173"/>
      <c r="B92" s="314"/>
      <c r="C92" s="76"/>
      <c r="D92" s="206"/>
      <c r="E92" s="72"/>
      <c r="F92" s="77"/>
      <c r="G92" s="75"/>
      <c r="H92" s="125"/>
      <c r="I92" s="169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AJ92" s="108"/>
      <c r="AK92" s="108"/>
    </row>
    <row r="93" spans="1:41" s="1" customFormat="1" hidden="1" x14ac:dyDescent="0.25">
      <c r="A93" s="116"/>
      <c r="B93" s="338"/>
      <c r="C93" s="76"/>
      <c r="D93" s="206"/>
      <c r="E93" s="72"/>
      <c r="F93" s="77"/>
      <c r="G93" s="75"/>
      <c r="H93" s="125"/>
      <c r="I93" s="169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23"/>
      <c r="V93" s="133"/>
      <c r="AJ93" s="108"/>
      <c r="AK93" s="108"/>
    </row>
    <row r="94" spans="1:41" s="1" customFormat="1" hidden="1" x14ac:dyDescent="0.25">
      <c r="A94" s="114"/>
      <c r="B94" s="23" t="s">
        <v>8</v>
      </c>
      <c r="C94" s="45"/>
      <c r="D94" s="206"/>
      <c r="E94" s="72"/>
      <c r="F94" s="77"/>
      <c r="G94" s="75"/>
      <c r="H94" s="125"/>
      <c r="I94" s="139"/>
      <c r="J94" s="109">
        <f t="shared" ref="J94:S94" si="41">SUM(J92:J93)</f>
        <v>0</v>
      </c>
      <c r="K94" s="109">
        <f t="shared" si="41"/>
        <v>0</v>
      </c>
      <c r="L94" s="109">
        <f t="shared" si="41"/>
        <v>0</v>
      </c>
      <c r="M94" s="109">
        <f t="shared" si="41"/>
        <v>0</v>
      </c>
      <c r="N94" s="109">
        <f t="shared" si="41"/>
        <v>0</v>
      </c>
      <c r="O94" s="109">
        <f t="shared" si="41"/>
        <v>0</v>
      </c>
      <c r="P94" s="109"/>
      <c r="Q94" s="109">
        <f t="shared" si="41"/>
        <v>0</v>
      </c>
      <c r="R94" s="109">
        <f t="shared" si="41"/>
        <v>0</v>
      </c>
      <c r="S94" s="109">
        <f t="shared" si="41"/>
        <v>0</v>
      </c>
      <c r="T94" s="109"/>
      <c r="U94" s="109">
        <f>SUM(U92:U93)</f>
        <v>0</v>
      </c>
      <c r="V94" s="109">
        <f>SUM(V92:V93)</f>
        <v>0</v>
      </c>
      <c r="AJ94" s="108"/>
      <c r="AK94" s="108"/>
    </row>
    <row r="95" spans="1:41" s="1" customFormat="1" x14ac:dyDescent="0.25">
      <c r="A95" s="116">
        <v>20</v>
      </c>
      <c r="B95" s="148" t="s">
        <v>249</v>
      </c>
      <c r="C95" s="76"/>
      <c r="D95" s="206"/>
      <c r="E95" s="72"/>
      <c r="F95" s="77"/>
      <c r="G95" s="75"/>
      <c r="H95" s="113">
        <v>1079</v>
      </c>
      <c r="I95" s="169">
        <v>43591</v>
      </c>
      <c r="J95" s="133">
        <v>1008.35</v>
      </c>
      <c r="K95" s="133">
        <v>1008.35</v>
      </c>
      <c r="L95" s="133">
        <v>1008.35</v>
      </c>
      <c r="M95" s="133"/>
      <c r="N95" s="133"/>
      <c r="O95" s="133"/>
      <c r="P95" s="133"/>
      <c r="Q95" s="133"/>
      <c r="R95" s="133"/>
      <c r="S95" s="133"/>
      <c r="T95" s="133"/>
      <c r="U95" s="123">
        <f t="shared" ref="U95" si="42">J95-O95-Q95-V95</f>
        <v>1008.35</v>
      </c>
      <c r="V95" s="133">
        <v>0</v>
      </c>
      <c r="AJ95" s="108"/>
      <c r="AK95" s="108"/>
    </row>
    <row r="96" spans="1:41" s="1" customFormat="1" x14ac:dyDescent="0.25">
      <c r="A96" s="44"/>
      <c r="B96" s="199" t="s">
        <v>250</v>
      </c>
      <c r="C96" s="76"/>
      <c r="D96" s="206"/>
      <c r="E96" s="72"/>
      <c r="F96" s="77"/>
      <c r="G96" s="75"/>
      <c r="H96" s="113" t="s">
        <v>84</v>
      </c>
      <c r="I96" s="120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23"/>
      <c r="V96" s="133"/>
      <c r="AJ96" s="108"/>
      <c r="AK96" s="108"/>
    </row>
    <row r="97" spans="1:40" s="1" customFormat="1" x14ac:dyDescent="0.25">
      <c r="A97" s="114"/>
      <c r="B97" s="23" t="s">
        <v>8</v>
      </c>
      <c r="C97" s="45"/>
      <c r="D97" s="206"/>
      <c r="E97" s="72"/>
      <c r="F97" s="77"/>
      <c r="G97" s="75"/>
      <c r="H97" s="125"/>
      <c r="I97" s="139"/>
      <c r="J97" s="109">
        <f t="shared" ref="J97:S97" si="43">SUM(J95:J96)</f>
        <v>1008.35</v>
      </c>
      <c r="K97" s="109">
        <f t="shared" si="43"/>
        <v>1008.35</v>
      </c>
      <c r="L97" s="109">
        <f t="shared" si="43"/>
        <v>1008.35</v>
      </c>
      <c r="M97" s="109">
        <f t="shared" si="43"/>
        <v>0</v>
      </c>
      <c r="N97" s="109">
        <f t="shared" si="43"/>
        <v>0</v>
      </c>
      <c r="O97" s="109">
        <f t="shared" si="43"/>
        <v>0</v>
      </c>
      <c r="P97" s="109"/>
      <c r="Q97" s="109">
        <f t="shared" si="43"/>
        <v>0</v>
      </c>
      <c r="R97" s="109">
        <f t="shared" si="43"/>
        <v>0</v>
      </c>
      <c r="S97" s="109">
        <f t="shared" si="43"/>
        <v>0</v>
      </c>
      <c r="T97" s="109"/>
      <c r="U97" s="109">
        <f t="shared" ref="U97:AJ97" si="44">SUM(U95:U96)</f>
        <v>1008.35</v>
      </c>
      <c r="V97" s="109">
        <f t="shared" si="44"/>
        <v>0</v>
      </c>
      <c r="W97" s="109">
        <f t="shared" si="44"/>
        <v>0</v>
      </c>
      <c r="X97" s="109">
        <f t="shared" si="44"/>
        <v>0</v>
      </c>
      <c r="Y97" s="109">
        <f t="shared" si="44"/>
        <v>0</v>
      </c>
      <c r="Z97" s="109">
        <f t="shared" si="44"/>
        <v>0</v>
      </c>
      <c r="AA97" s="109">
        <f t="shared" si="44"/>
        <v>0</v>
      </c>
      <c r="AB97" s="109">
        <f t="shared" si="44"/>
        <v>0</v>
      </c>
      <c r="AC97" s="109">
        <f t="shared" si="44"/>
        <v>0</v>
      </c>
      <c r="AD97" s="109">
        <f t="shared" si="44"/>
        <v>0</v>
      </c>
      <c r="AE97" s="109">
        <f t="shared" si="44"/>
        <v>0</v>
      </c>
      <c r="AF97" s="109">
        <f t="shared" si="44"/>
        <v>0</v>
      </c>
      <c r="AG97" s="109">
        <f t="shared" si="44"/>
        <v>0</v>
      </c>
      <c r="AH97" s="109">
        <f t="shared" si="44"/>
        <v>0</v>
      </c>
      <c r="AI97" s="109">
        <f t="shared" si="44"/>
        <v>0</v>
      </c>
      <c r="AJ97" s="109">
        <f t="shared" si="44"/>
        <v>0</v>
      </c>
      <c r="AK97" s="108"/>
    </row>
    <row r="98" spans="1:40" s="1" customFormat="1" x14ac:dyDescent="0.25">
      <c r="A98" s="172">
        <v>21</v>
      </c>
      <c r="B98" s="314" t="s">
        <v>59</v>
      </c>
      <c r="C98" s="76"/>
      <c r="D98" s="206"/>
      <c r="E98" s="72"/>
      <c r="F98" s="77"/>
      <c r="G98" s="75"/>
      <c r="H98" s="156" t="s">
        <v>253</v>
      </c>
      <c r="I98" s="169">
        <v>43616</v>
      </c>
      <c r="J98" s="121">
        <v>2016.7</v>
      </c>
      <c r="K98" s="121">
        <v>2016.7</v>
      </c>
      <c r="L98" s="121">
        <v>2016.7</v>
      </c>
      <c r="M98" s="121"/>
      <c r="N98" s="121"/>
      <c r="O98" s="113"/>
      <c r="P98" s="113"/>
      <c r="Q98" s="113"/>
      <c r="R98" s="113"/>
      <c r="S98" s="113"/>
      <c r="T98" s="113"/>
      <c r="U98" s="123">
        <f t="shared" ref="U98" si="45">J98-O98-Q98-V98</f>
        <v>2016.7</v>
      </c>
      <c r="V98" s="121">
        <v>0</v>
      </c>
      <c r="W98" s="151"/>
      <c r="X98" s="150"/>
      <c r="Y98" s="150"/>
      <c r="AJ98" s="108"/>
      <c r="AK98" s="108"/>
      <c r="AM98" s="151">
        <v>2016.7</v>
      </c>
      <c r="AN98" s="150" t="s">
        <v>269</v>
      </c>
    </row>
    <row r="99" spans="1:40" s="1" customFormat="1" x14ac:dyDescent="0.25">
      <c r="A99" s="193"/>
      <c r="B99" s="338"/>
      <c r="C99" s="76"/>
      <c r="D99" s="206"/>
      <c r="E99" s="72"/>
      <c r="F99" s="77"/>
      <c r="G99" s="75"/>
      <c r="H99" s="125"/>
      <c r="I99" s="139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4"/>
      <c r="V99" s="133"/>
      <c r="AJ99" s="43"/>
      <c r="AK99" s="108"/>
    </row>
    <row r="100" spans="1:40" s="1" customFormat="1" x14ac:dyDescent="0.25">
      <c r="A100" s="114"/>
      <c r="B100" s="23" t="s">
        <v>8</v>
      </c>
      <c r="C100" s="45"/>
      <c r="D100" s="206"/>
      <c r="E100" s="72"/>
      <c r="F100" s="77"/>
      <c r="G100" s="75"/>
      <c r="H100" s="125"/>
      <c r="I100" s="139"/>
      <c r="J100" s="109">
        <f t="shared" ref="J100:S100" si="46">SUM(J98:J98)</f>
        <v>2016.7</v>
      </c>
      <c r="K100" s="109">
        <f t="shared" si="46"/>
        <v>2016.7</v>
      </c>
      <c r="L100" s="109">
        <f t="shared" si="46"/>
        <v>2016.7</v>
      </c>
      <c r="M100" s="109">
        <f t="shared" si="46"/>
        <v>0</v>
      </c>
      <c r="N100" s="109">
        <f t="shared" si="46"/>
        <v>0</v>
      </c>
      <c r="O100" s="109">
        <f t="shared" si="46"/>
        <v>0</v>
      </c>
      <c r="P100" s="109"/>
      <c r="Q100" s="109">
        <f t="shared" si="46"/>
        <v>0</v>
      </c>
      <c r="R100" s="109">
        <f t="shared" si="46"/>
        <v>0</v>
      </c>
      <c r="S100" s="109">
        <f t="shared" si="46"/>
        <v>0</v>
      </c>
      <c r="T100" s="109"/>
      <c r="U100" s="109">
        <f t="shared" ref="U100:AJ100" si="47">SUM(U98:U98)</f>
        <v>2016.7</v>
      </c>
      <c r="V100" s="109">
        <f t="shared" si="47"/>
        <v>0</v>
      </c>
      <c r="W100" s="109">
        <f t="shared" si="47"/>
        <v>0</v>
      </c>
      <c r="X100" s="109">
        <f t="shared" si="47"/>
        <v>0</v>
      </c>
      <c r="Y100" s="109">
        <f t="shared" si="47"/>
        <v>0</v>
      </c>
      <c r="Z100" s="109">
        <f t="shared" si="47"/>
        <v>0</v>
      </c>
      <c r="AA100" s="109">
        <f t="shared" si="47"/>
        <v>0</v>
      </c>
      <c r="AB100" s="109">
        <f t="shared" si="47"/>
        <v>0</v>
      </c>
      <c r="AC100" s="109">
        <f t="shared" si="47"/>
        <v>0</v>
      </c>
      <c r="AD100" s="109">
        <f t="shared" si="47"/>
        <v>0</v>
      </c>
      <c r="AE100" s="109">
        <f t="shared" si="47"/>
        <v>0</v>
      </c>
      <c r="AF100" s="109">
        <f t="shared" si="47"/>
        <v>0</v>
      </c>
      <c r="AG100" s="109">
        <f t="shared" si="47"/>
        <v>0</v>
      </c>
      <c r="AH100" s="109">
        <f t="shared" si="47"/>
        <v>0</v>
      </c>
      <c r="AI100" s="109">
        <f t="shared" si="47"/>
        <v>0</v>
      </c>
      <c r="AJ100" s="109">
        <f t="shared" si="47"/>
        <v>0</v>
      </c>
      <c r="AK100" s="108"/>
    </row>
    <row r="101" spans="1:40" s="1" customFormat="1" x14ac:dyDescent="0.25">
      <c r="A101" s="37">
        <v>22</v>
      </c>
      <c r="B101" s="204" t="s">
        <v>72</v>
      </c>
      <c r="C101" s="76"/>
      <c r="D101" s="206"/>
      <c r="E101" s="72"/>
      <c r="F101" s="77"/>
      <c r="G101" s="75"/>
      <c r="H101" s="125">
        <v>561</v>
      </c>
      <c r="I101" s="169">
        <v>43616</v>
      </c>
      <c r="J101" s="133">
        <v>16574.189999999999</v>
      </c>
      <c r="K101" s="133">
        <v>16574.189999999999</v>
      </c>
      <c r="L101" s="133">
        <v>16574.189999999999</v>
      </c>
      <c r="M101" s="133"/>
      <c r="N101" s="133"/>
      <c r="O101" s="133"/>
      <c r="P101" s="133"/>
      <c r="Q101" s="133"/>
      <c r="R101" s="133"/>
      <c r="S101" s="133"/>
      <c r="T101" s="133"/>
      <c r="U101" s="123">
        <f>J101-O101-Q101-V101</f>
        <v>16574.189999999999</v>
      </c>
      <c r="V101" s="133">
        <v>0</v>
      </c>
      <c r="W101" s="151">
        <v>4555.84</v>
      </c>
      <c r="X101" s="150" t="s">
        <v>69</v>
      </c>
      <c r="Y101" s="150" t="s">
        <v>68</v>
      </c>
      <c r="AJ101" s="108"/>
      <c r="AK101" s="108"/>
    </row>
    <row r="102" spans="1:40" s="1" customFormat="1" x14ac:dyDescent="0.25">
      <c r="A102" s="116"/>
      <c r="B102" s="222" t="s">
        <v>73</v>
      </c>
      <c r="C102" s="76"/>
      <c r="D102" s="206"/>
      <c r="E102" s="72"/>
      <c r="F102" s="77"/>
      <c r="G102" s="75"/>
      <c r="H102" s="125"/>
      <c r="I102" s="169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23"/>
      <c r="V102" s="133"/>
      <c r="AJ102" s="108"/>
      <c r="AK102" s="108"/>
    </row>
    <row r="103" spans="1:40" s="1" customFormat="1" x14ac:dyDescent="0.25">
      <c r="A103" s="114"/>
      <c r="B103" s="23" t="s">
        <v>8</v>
      </c>
      <c r="C103" s="45"/>
      <c r="D103" s="206"/>
      <c r="E103" s="72"/>
      <c r="F103" s="77"/>
      <c r="G103" s="75"/>
      <c r="H103" s="125"/>
      <c r="I103" s="139"/>
      <c r="J103" s="109">
        <f t="shared" ref="J103:S103" si="48">SUM(J101:J102)</f>
        <v>16574.189999999999</v>
      </c>
      <c r="K103" s="109">
        <f t="shared" si="48"/>
        <v>16574.189999999999</v>
      </c>
      <c r="L103" s="109">
        <f t="shared" si="48"/>
        <v>16574.189999999999</v>
      </c>
      <c r="M103" s="109">
        <f t="shared" si="48"/>
        <v>0</v>
      </c>
      <c r="N103" s="109">
        <f t="shared" si="48"/>
        <v>0</v>
      </c>
      <c r="O103" s="109">
        <f t="shared" si="48"/>
        <v>0</v>
      </c>
      <c r="P103" s="109"/>
      <c r="Q103" s="109">
        <f t="shared" si="48"/>
        <v>0</v>
      </c>
      <c r="R103" s="109">
        <f t="shared" si="48"/>
        <v>0</v>
      </c>
      <c r="S103" s="109">
        <f t="shared" si="48"/>
        <v>0</v>
      </c>
      <c r="T103" s="109"/>
      <c r="U103" s="109">
        <f t="shared" ref="U103:AJ103" si="49">SUM(U101:U102)</f>
        <v>16574.189999999999</v>
      </c>
      <c r="V103" s="109">
        <f t="shared" si="49"/>
        <v>0</v>
      </c>
      <c r="W103" s="109">
        <f t="shared" si="49"/>
        <v>4555.84</v>
      </c>
      <c r="X103" s="109">
        <f t="shared" si="49"/>
        <v>0</v>
      </c>
      <c r="Y103" s="109">
        <f t="shared" si="49"/>
        <v>0</v>
      </c>
      <c r="Z103" s="109">
        <f t="shared" si="49"/>
        <v>0</v>
      </c>
      <c r="AA103" s="109">
        <f t="shared" si="49"/>
        <v>0</v>
      </c>
      <c r="AB103" s="109">
        <f t="shared" si="49"/>
        <v>0</v>
      </c>
      <c r="AC103" s="109">
        <f t="shared" si="49"/>
        <v>0</v>
      </c>
      <c r="AD103" s="109">
        <f t="shared" si="49"/>
        <v>0</v>
      </c>
      <c r="AE103" s="109">
        <f t="shared" si="49"/>
        <v>0</v>
      </c>
      <c r="AF103" s="109">
        <f t="shared" si="49"/>
        <v>0</v>
      </c>
      <c r="AG103" s="109">
        <f t="shared" si="49"/>
        <v>0</v>
      </c>
      <c r="AH103" s="109">
        <f t="shared" si="49"/>
        <v>0</v>
      </c>
      <c r="AI103" s="109">
        <f t="shared" si="49"/>
        <v>0</v>
      </c>
      <c r="AJ103" s="109">
        <f t="shared" si="49"/>
        <v>0</v>
      </c>
      <c r="AK103" s="108"/>
    </row>
    <row r="104" spans="1:40" s="1" customFormat="1" hidden="1" x14ac:dyDescent="0.25">
      <c r="A104" s="172">
        <v>23</v>
      </c>
      <c r="B104" s="222" t="s">
        <v>228</v>
      </c>
      <c r="C104" s="76"/>
      <c r="D104" s="206"/>
      <c r="E104" s="72"/>
      <c r="F104" s="77"/>
      <c r="G104" s="75"/>
      <c r="H104" s="125"/>
      <c r="I104" s="169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50"/>
      <c r="X104" s="151"/>
      <c r="Y104" s="150"/>
      <c r="Z104" s="150"/>
      <c r="AA104" s="151"/>
      <c r="AB104" s="150"/>
      <c r="AC104" s="150"/>
      <c r="AJ104" s="108"/>
      <c r="AK104" s="108"/>
    </row>
    <row r="105" spans="1:40" s="1" customFormat="1" hidden="1" x14ac:dyDescent="0.25">
      <c r="A105" s="114"/>
      <c r="B105" s="222"/>
      <c r="C105" s="76"/>
      <c r="D105" s="206"/>
      <c r="E105" s="72"/>
      <c r="F105" s="77"/>
      <c r="G105" s="75"/>
      <c r="H105" s="125"/>
      <c r="I105" s="169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AJ105" s="108"/>
      <c r="AK105" s="108"/>
    </row>
    <row r="106" spans="1:40" s="1" customFormat="1" ht="14.25" hidden="1" customHeight="1" x14ac:dyDescent="0.25">
      <c r="A106" s="114"/>
      <c r="B106" s="23" t="s">
        <v>8</v>
      </c>
      <c r="C106" s="45"/>
      <c r="D106" s="206"/>
      <c r="E106" s="72"/>
      <c r="F106" s="77"/>
      <c r="G106" s="75"/>
      <c r="H106" s="125"/>
      <c r="I106" s="139"/>
      <c r="J106" s="109">
        <f t="shared" ref="J106:Q106" si="50">SUM(J104:J105)</f>
        <v>0</v>
      </c>
      <c r="K106" s="109">
        <f t="shared" si="50"/>
        <v>0</v>
      </c>
      <c r="L106" s="109">
        <f t="shared" si="50"/>
        <v>0</v>
      </c>
      <c r="M106" s="109">
        <f t="shared" si="50"/>
        <v>0</v>
      </c>
      <c r="N106" s="109">
        <f t="shared" si="50"/>
        <v>0</v>
      </c>
      <c r="O106" s="109">
        <f t="shared" si="50"/>
        <v>0</v>
      </c>
      <c r="P106" s="109"/>
      <c r="Q106" s="109">
        <f t="shared" si="50"/>
        <v>0</v>
      </c>
      <c r="R106" s="109">
        <v>0</v>
      </c>
      <c r="S106" s="109">
        <f>SUM(S104:S105)</f>
        <v>0</v>
      </c>
      <c r="T106" s="109">
        <v>0</v>
      </c>
      <c r="U106" s="109">
        <f>SUM(U104:U105)</f>
        <v>0</v>
      </c>
      <c r="V106" s="109">
        <f>SUM(V104:V105)</f>
        <v>0</v>
      </c>
      <c r="AJ106" s="108"/>
      <c r="AK106" s="108"/>
    </row>
    <row r="107" spans="1:40" s="1" customFormat="1" ht="15.75" customHeight="1" x14ac:dyDescent="0.25">
      <c r="A107" s="115"/>
      <c r="B107" s="314" t="s">
        <v>79</v>
      </c>
      <c r="C107" s="76"/>
      <c r="D107" s="206"/>
      <c r="E107" s="72"/>
      <c r="F107" s="77"/>
      <c r="G107" s="75"/>
      <c r="H107" s="138" t="s">
        <v>247</v>
      </c>
      <c r="I107" s="169">
        <v>43616</v>
      </c>
      <c r="J107" s="133">
        <v>263.5</v>
      </c>
      <c r="K107" s="133">
        <v>263.5</v>
      </c>
      <c r="L107" s="133">
        <v>263.5</v>
      </c>
      <c r="M107" s="133"/>
      <c r="N107" s="133"/>
      <c r="O107" s="133"/>
      <c r="P107" s="133"/>
      <c r="Q107" s="133"/>
      <c r="R107" s="133"/>
      <c r="S107" s="133"/>
      <c r="T107" s="133"/>
      <c r="U107" s="123">
        <f>J107-O107-Q107-V107</f>
        <v>263.5</v>
      </c>
      <c r="V107" s="133">
        <v>0</v>
      </c>
      <c r="AJ107" s="108"/>
      <c r="AK107" s="108"/>
    </row>
    <row r="108" spans="1:40" s="1" customFormat="1" x14ac:dyDescent="0.25">
      <c r="A108" s="114">
        <v>23</v>
      </c>
      <c r="B108" s="338"/>
      <c r="C108" s="76"/>
      <c r="D108" s="206"/>
      <c r="E108" s="72"/>
      <c r="F108" s="77"/>
      <c r="G108" s="75"/>
      <c r="H108" s="138"/>
      <c r="I108" s="169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23"/>
      <c r="V108" s="133"/>
      <c r="AJ108" s="108"/>
      <c r="AK108" s="108"/>
    </row>
    <row r="109" spans="1:40" s="1" customFormat="1" x14ac:dyDescent="0.25">
      <c r="A109" s="115"/>
      <c r="B109" s="204" t="s">
        <v>8</v>
      </c>
      <c r="C109" s="45"/>
      <c r="D109" s="206"/>
      <c r="E109" s="72"/>
      <c r="F109" s="77"/>
      <c r="G109" s="75"/>
      <c r="H109" s="125"/>
      <c r="I109" s="139"/>
      <c r="J109" s="109">
        <f t="shared" ref="J109:Q109" si="51">SUM(J107:J108)</f>
        <v>263.5</v>
      </c>
      <c r="K109" s="109">
        <f t="shared" si="51"/>
        <v>263.5</v>
      </c>
      <c r="L109" s="109">
        <f t="shared" si="51"/>
        <v>263.5</v>
      </c>
      <c r="M109" s="109">
        <f t="shared" si="51"/>
        <v>0</v>
      </c>
      <c r="N109" s="109">
        <f t="shared" si="51"/>
        <v>0</v>
      </c>
      <c r="O109" s="109">
        <f t="shared" si="51"/>
        <v>0</v>
      </c>
      <c r="P109" s="109"/>
      <c r="Q109" s="109">
        <f t="shared" si="51"/>
        <v>0</v>
      </c>
      <c r="R109" s="109">
        <v>0</v>
      </c>
      <c r="S109" s="109">
        <f>SUM(S107:S108)</f>
        <v>0</v>
      </c>
      <c r="T109" s="109">
        <v>0</v>
      </c>
      <c r="U109" s="109">
        <f>SUM(U107:U108)</f>
        <v>263.5</v>
      </c>
      <c r="V109" s="109">
        <f>SUM(V107:V108)</f>
        <v>0</v>
      </c>
      <c r="AJ109" s="108"/>
      <c r="AK109" s="108"/>
    </row>
    <row r="110" spans="1:40" s="1" customFormat="1" ht="16.5" customHeight="1" x14ac:dyDescent="0.25">
      <c r="A110" s="115">
        <v>24</v>
      </c>
      <c r="B110" s="22" t="s">
        <v>246</v>
      </c>
      <c r="C110" s="76"/>
      <c r="D110" s="206"/>
      <c r="E110" s="72"/>
      <c r="F110" s="77"/>
      <c r="G110" s="75"/>
      <c r="H110" s="125">
        <v>2794</v>
      </c>
      <c r="I110" s="169">
        <v>43594</v>
      </c>
      <c r="J110" s="133">
        <v>2501.0100000000002</v>
      </c>
      <c r="K110" s="133">
        <v>2501.0100000000002</v>
      </c>
      <c r="L110" s="133">
        <v>2501.0100000000002</v>
      </c>
      <c r="M110" s="133"/>
      <c r="N110" s="133"/>
      <c r="O110" s="109"/>
      <c r="P110" s="109"/>
      <c r="Q110" s="109"/>
      <c r="R110" s="109"/>
      <c r="S110" s="109"/>
      <c r="T110" s="109"/>
      <c r="U110" s="123">
        <f>J110-O110-Q110-V110</f>
        <v>2501.0100000000002</v>
      </c>
      <c r="V110" s="133">
        <v>0</v>
      </c>
      <c r="AJ110" s="108"/>
      <c r="AK110" s="108"/>
      <c r="AM110" s="151">
        <v>2501.0100000000002</v>
      </c>
      <c r="AN110" s="150" t="s">
        <v>271</v>
      </c>
    </row>
    <row r="111" spans="1:40" s="1" customFormat="1" x14ac:dyDescent="0.25">
      <c r="A111" s="114"/>
      <c r="B111" s="90"/>
      <c r="C111" s="76"/>
      <c r="D111" s="206"/>
      <c r="E111" s="72"/>
      <c r="F111" s="77"/>
      <c r="G111" s="75"/>
      <c r="H111" s="125"/>
      <c r="I111" s="120"/>
      <c r="J111" s="133"/>
      <c r="K111" s="133"/>
      <c r="L111" s="133"/>
      <c r="M111" s="109"/>
      <c r="N111" s="109"/>
      <c r="O111" s="109"/>
      <c r="P111" s="109"/>
      <c r="Q111" s="109"/>
      <c r="R111" s="109"/>
      <c r="S111" s="109"/>
      <c r="T111" s="109"/>
      <c r="U111" s="123"/>
      <c r="V111" s="133"/>
      <c r="AJ111" s="108"/>
      <c r="AK111" s="108"/>
    </row>
    <row r="112" spans="1:40" s="1" customFormat="1" x14ac:dyDescent="0.25">
      <c r="A112" s="21"/>
      <c r="B112" s="23" t="s">
        <v>8</v>
      </c>
      <c r="C112" s="45"/>
      <c r="D112" s="206"/>
      <c r="E112" s="72"/>
      <c r="F112" s="77"/>
      <c r="G112" s="75"/>
      <c r="H112" s="125"/>
      <c r="I112" s="139"/>
      <c r="J112" s="109">
        <f t="shared" ref="J112:Q112" si="52">SUM(J110:J111)</f>
        <v>2501.0100000000002</v>
      </c>
      <c r="K112" s="109">
        <f t="shared" si="52"/>
        <v>2501.0100000000002</v>
      </c>
      <c r="L112" s="109">
        <f t="shared" si="52"/>
        <v>2501.0100000000002</v>
      </c>
      <c r="M112" s="109">
        <f t="shared" si="52"/>
        <v>0</v>
      </c>
      <c r="N112" s="109">
        <f t="shared" si="52"/>
        <v>0</v>
      </c>
      <c r="O112" s="109">
        <f t="shared" si="52"/>
        <v>0</v>
      </c>
      <c r="P112" s="109"/>
      <c r="Q112" s="109">
        <f t="shared" si="52"/>
        <v>0</v>
      </c>
      <c r="R112" s="109"/>
      <c r="S112" s="109">
        <f>SUM(S110:S111)</f>
        <v>0</v>
      </c>
      <c r="T112" s="109"/>
      <c r="U112" s="109">
        <f>SUM(U110:U111)</f>
        <v>2501.0100000000002</v>
      </c>
      <c r="V112" s="109">
        <f>SUM(V110:V111)</f>
        <v>0</v>
      </c>
      <c r="AJ112" s="108"/>
      <c r="AK112" s="108"/>
    </row>
    <row r="113" spans="1:40" s="1" customFormat="1" x14ac:dyDescent="0.25">
      <c r="A113" s="196">
        <v>25</v>
      </c>
      <c r="B113" s="314" t="s">
        <v>80</v>
      </c>
      <c r="C113" s="76"/>
      <c r="D113" s="206"/>
      <c r="E113" s="72"/>
      <c r="F113" s="77"/>
      <c r="G113" s="75"/>
      <c r="H113" s="125">
        <v>9663</v>
      </c>
      <c r="I113" s="169">
        <v>43616</v>
      </c>
      <c r="J113" s="133">
        <v>275.38</v>
      </c>
      <c r="K113" s="133">
        <v>275.38</v>
      </c>
      <c r="L113" s="133">
        <v>275.38</v>
      </c>
      <c r="M113" s="109"/>
      <c r="N113" s="133"/>
      <c r="O113" s="109"/>
      <c r="P113" s="109"/>
      <c r="Q113" s="109"/>
      <c r="R113" s="109"/>
      <c r="S113" s="109"/>
      <c r="T113" s="109"/>
      <c r="U113" s="123">
        <f>J113-O113-Q113-V113</f>
        <v>275.38</v>
      </c>
      <c r="V113" s="133">
        <v>0</v>
      </c>
      <c r="AJ113" s="108"/>
      <c r="AK113" s="108"/>
      <c r="AM113" s="151">
        <v>243.07</v>
      </c>
      <c r="AN113" s="150" t="s">
        <v>279</v>
      </c>
    </row>
    <row r="114" spans="1:40" s="1" customFormat="1" x14ac:dyDescent="0.25">
      <c r="A114" s="209"/>
      <c r="B114" s="315"/>
      <c r="C114" s="76"/>
      <c r="D114" s="206"/>
      <c r="E114" s="72"/>
      <c r="F114" s="77"/>
      <c r="G114" s="75"/>
      <c r="H114" s="125">
        <v>9662</v>
      </c>
      <c r="I114" s="169">
        <v>43616</v>
      </c>
      <c r="J114" s="133">
        <v>243.07</v>
      </c>
      <c r="K114" s="133">
        <v>243.07</v>
      </c>
      <c r="L114" s="133">
        <v>243.07</v>
      </c>
      <c r="M114" s="109"/>
      <c r="N114" s="133"/>
      <c r="O114" s="109"/>
      <c r="P114" s="109"/>
      <c r="Q114" s="109"/>
      <c r="R114" s="109"/>
      <c r="S114" s="109"/>
      <c r="T114" s="109"/>
      <c r="U114" s="123">
        <f>J114-O114-Q114-V114</f>
        <v>243.07</v>
      </c>
      <c r="V114" s="133">
        <v>0</v>
      </c>
      <c r="AJ114" s="108"/>
      <c r="AK114" s="108"/>
      <c r="AM114" s="152"/>
      <c r="AN114" s="153"/>
    </row>
    <row r="115" spans="1:40" s="1" customFormat="1" x14ac:dyDescent="0.25">
      <c r="A115" s="114"/>
      <c r="B115" s="222"/>
      <c r="C115" s="76"/>
      <c r="D115" s="206"/>
      <c r="E115" s="72"/>
      <c r="F115" s="77"/>
      <c r="G115" s="75"/>
      <c r="H115" s="125">
        <v>9661</v>
      </c>
      <c r="I115" s="169">
        <v>43616</v>
      </c>
      <c r="J115" s="133">
        <v>243.07</v>
      </c>
      <c r="K115" s="133">
        <v>243.07</v>
      </c>
      <c r="L115" s="133">
        <v>243.07</v>
      </c>
      <c r="M115" s="109"/>
      <c r="N115" s="133"/>
      <c r="O115" s="109"/>
      <c r="P115" s="109"/>
      <c r="Q115" s="109"/>
      <c r="R115" s="109"/>
      <c r="S115" s="109"/>
      <c r="T115" s="109"/>
      <c r="U115" s="123">
        <f>J115-O115-Q115-V115</f>
        <v>243.07</v>
      </c>
      <c r="V115" s="133">
        <v>0</v>
      </c>
      <c r="AJ115" s="108"/>
      <c r="AK115" s="108"/>
    </row>
    <row r="116" spans="1:40" s="1" customFormat="1" x14ac:dyDescent="0.25">
      <c r="A116" s="117"/>
      <c r="B116" s="204" t="s">
        <v>8</v>
      </c>
      <c r="C116" s="45"/>
      <c r="D116" s="206"/>
      <c r="E116" s="72"/>
      <c r="F116" s="77"/>
      <c r="G116" s="75"/>
      <c r="H116" s="125"/>
      <c r="I116" s="139"/>
      <c r="J116" s="109">
        <f t="shared" ref="J116:S116" si="53">SUM(J113:J115)</f>
        <v>761.52</v>
      </c>
      <c r="K116" s="109">
        <f t="shared" si="53"/>
        <v>761.52</v>
      </c>
      <c r="L116" s="109">
        <f t="shared" si="53"/>
        <v>761.52</v>
      </c>
      <c r="M116" s="109">
        <f t="shared" si="53"/>
        <v>0</v>
      </c>
      <c r="N116" s="109">
        <f t="shared" si="53"/>
        <v>0</v>
      </c>
      <c r="O116" s="109">
        <f t="shared" si="53"/>
        <v>0</v>
      </c>
      <c r="P116" s="109"/>
      <c r="Q116" s="109">
        <f t="shared" si="53"/>
        <v>0</v>
      </c>
      <c r="R116" s="109">
        <f t="shared" si="53"/>
        <v>0</v>
      </c>
      <c r="S116" s="109">
        <f t="shared" si="53"/>
        <v>0</v>
      </c>
      <c r="T116" s="109">
        <v>0</v>
      </c>
      <c r="U116" s="109">
        <f>SUM(U113:U115)</f>
        <v>761.52</v>
      </c>
      <c r="V116" s="109">
        <f>SUM(V113:V115)</f>
        <v>0</v>
      </c>
      <c r="AJ116" s="108"/>
      <c r="AK116" s="108"/>
    </row>
    <row r="117" spans="1:40" s="1" customFormat="1" x14ac:dyDescent="0.25">
      <c r="A117" s="147"/>
      <c r="B117" s="314" t="s">
        <v>248</v>
      </c>
      <c r="C117" s="45"/>
      <c r="D117" s="206"/>
      <c r="E117" s="72"/>
      <c r="F117" s="77"/>
      <c r="G117" s="75"/>
      <c r="H117" s="125">
        <v>104</v>
      </c>
      <c r="I117" s="169">
        <v>43616</v>
      </c>
      <c r="J117" s="133">
        <v>4835.32</v>
      </c>
      <c r="K117" s="133">
        <v>4835.32</v>
      </c>
      <c r="L117" s="133">
        <v>4835.32</v>
      </c>
      <c r="M117" s="109"/>
      <c r="N117" s="109"/>
      <c r="O117" s="109"/>
      <c r="P117" s="109"/>
      <c r="Q117" s="109"/>
      <c r="R117" s="109"/>
      <c r="S117" s="109"/>
      <c r="T117" s="109"/>
      <c r="U117" s="123">
        <f>J117-O117-Q117-V117</f>
        <v>4835.32</v>
      </c>
      <c r="V117" s="133">
        <v>0</v>
      </c>
      <c r="AJ117" s="108"/>
      <c r="AK117" s="108"/>
    </row>
    <row r="118" spans="1:40" s="1" customFormat="1" x14ac:dyDescent="0.25">
      <c r="A118" s="146">
        <v>26</v>
      </c>
      <c r="B118" s="338"/>
      <c r="C118" s="45"/>
      <c r="D118" s="206"/>
      <c r="E118" s="72"/>
      <c r="F118" s="77"/>
      <c r="G118" s="75"/>
      <c r="H118" s="125"/>
      <c r="I118" s="13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AJ118" s="108"/>
      <c r="AK118" s="108"/>
    </row>
    <row r="119" spans="1:40" s="1" customFormat="1" x14ac:dyDescent="0.25">
      <c r="A119" s="21"/>
      <c r="B119" s="23" t="s">
        <v>8</v>
      </c>
      <c r="C119" s="45"/>
      <c r="D119" s="206"/>
      <c r="E119" s="72"/>
      <c r="F119" s="77"/>
      <c r="G119" s="75"/>
      <c r="H119" s="125"/>
      <c r="I119" s="139"/>
      <c r="J119" s="109">
        <f t="shared" ref="J119:S119" si="54">SUM(J117:J118)</f>
        <v>4835.32</v>
      </c>
      <c r="K119" s="109">
        <f t="shared" si="54"/>
        <v>4835.32</v>
      </c>
      <c r="L119" s="109">
        <f t="shared" si="54"/>
        <v>4835.32</v>
      </c>
      <c r="M119" s="109">
        <f t="shared" si="54"/>
        <v>0</v>
      </c>
      <c r="N119" s="109">
        <f t="shared" si="54"/>
        <v>0</v>
      </c>
      <c r="O119" s="109">
        <f t="shared" si="54"/>
        <v>0</v>
      </c>
      <c r="P119" s="109"/>
      <c r="Q119" s="109">
        <f t="shared" si="54"/>
        <v>0</v>
      </c>
      <c r="R119" s="109">
        <f t="shared" si="54"/>
        <v>0</v>
      </c>
      <c r="S119" s="109">
        <f t="shared" si="54"/>
        <v>0</v>
      </c>
      <c r="T119" s="109"/>
      <c r="U119" s="109">
        <f>SUM(U117:U118)</f>
        <v>4835.32</v>
      </c>
      <c r="V119" s="109">
        <f>SUM(V117:V118)</f>
        <v>0</v>
      </c>
      <c r="AJ119" s="108"/>
      <c r="AK119" s="108"/>
    </row>
    <row r="120" spans="1:40" s="1" customFormat="1" x14ac:dyDescent="0.25">
      <c r="A120" s="158">
        <v>27</v>
      </c>
      <c r="B120" s="204" t="s">
        <v>226</v>
      </c>
      <c r="C120" s="76"/>
      <c r="D120" s="206"/>
      <c r="E120" s="72"/>
      <c r="F120" s="77"/>
      <c r="G120" s="75"/>
      <c r="H120" s="125">
        <v>3089</v>
      </c>
      <c r="I120" s="169">
        <v>43616</v>
      </c>
      <c r="J120" s="133">
        <v>4153.1400000000003</v>
      </c>
      <c r="K120" s="133">
        <v>4153.1400000000003</v>
      </c>
      <c r="L120" s="133">
        <v>4153.1400000000003</v>
      </c>
      <c r="M120" s="109"/>
      <c r="N120" s="109"/>
      <c r="O120" s="109"/>
      <c r="P120" s="109"/>
      <c r="Q120" s="109"/>
      <c r="R120" s="109"/>
      <c r="S120" s="109"/>
      <c r="T120" s="109"/>
      <c r="U120" s="123">
        <f>J120-O120-Q120-V120</f>
        <v>4153.1400000000003</v>
      </c>
      <c r="V120" s="133">
        <v>0</v>
      </c>
      <c r="AJ120" s="108"/>
      <c r="AK120" s="108"/>
    </row>
    <row r="121" spans="1:40" s="1" customFormat="1" x14ac:dyDescent="0.25">
      <c r="A121" s="157"/>
      <c r="B121" s="222" t="s">
        <v>227</v>
      </c>
      <c r="C121" s="76"/>
      <c r="D121" s="206"/>
      <c r="E121" s="72"/>
      <c r="F121" s="77"/>
      <c r="G121" s="75"/>
      <c r="H121" s="125"/>
      <c r="I121" s="169"/>
      <c r="J121" s="133"/>
      <c r="K121" s="133"/>
      <c r="L121" s="133"/>
      <c r="M121" s="109"/>
      <c r="N121" s="109"/>
      <c r="O121" s="109"/>
      <c r="P121" s="109"/>
      <c r="Q121" s="109"/>
      <c r="R121" s="109"/>
      <c r="S121" s="109"/>
      <c r="T121" s="109"/>
      <c r="U121" s="123"/>
      <c r="V121" s="133"/>
      <c r="AJ121" s="108"/>
      <c r="AK121" s="108"/>
    </row>
    <row r="122" spans="1:40" s="1" customFormat="1" x14ac:dyDescent="0.25">
      <c r="A122" s="21"/>
      <c r="B122" s="23" t="s">
        <v>8</v>
      </c>
      <c r="C122" s="45"/>
      <c r="D122" s="206"/>
      <c r="E122" s="72"/>
      <c r="F122" s="77"/>
      <c r="G122" s="75"/>
      <c r="H122" s="125"/>
      <c r="I122" s="139"/>
      <c r="J122" s="109">
        <f t="shared" ref="J122:S122" si="55">SUM(J120:J121)</f>
        <v>4153.1400000000003</v>
      </c>
      <c r="K122" s="109">
        <f t="shared" si="55"/>
        <v>4153.1400000000003</v>
      </c>
      <c r="L122" s="109">
        <f t="shared" si="55"/>
        <v>4153.1400000000003</v>
      </c>
      <c r="M122" s="109">
        <f t="shared" si="55"/>
        <v>0</v>
      </c>
      <c r="N122" s="109">
        <f t="shared" si="55"/>
        <v>0</v>
      </c>
      <c r="O122" s="109">
        <f t="shared" si="55"/>
        <v>0</v>
      </c>
      <c r="P122" s="109"/>
      <c r="Q122" s="109">
        <f t="shared" si="55"/>
        <v>0</v>
      </c>
      <c r="R122" s="109">
        <f t="shared" si="55"/>
        <v>0</v>
      </c>
      <c r="S122" s="109">
        <f t="shared" si="55"/>
        <v>0</v>
      </c>
      <c r="T122" s="109"/>
      <c r="U122" s="109">
        <f>SUM(U120:U121)</f>
        <v>4153.1400000000003</v>
      </c>
      <c r="V122" s="109">
        <f>SUM(V120:V121)</f>
        <v>0</v>
      </c>
      <c r="W122" s="109">
        <f t="shared" ref="W122:AJ122" si="56">SUM(W116:W118)</f>
        <v>0</v>
      </c>
      <c r="X122" s="109">
        <f t="shared" si="56"/>
        <v>0</v>
      </c>
      <c r="Y122" s="109">
        <f t="shared" si="56"/>
        <v>0</v>
      </c>
      <c r="Z122" s="109">
        <f t="shared" si="56"/>
        <v>0</v>
      </c>
      <c r="AA122" s="109">
        <f t="shared" si="56"/>
        <v>0</v>
      </c>
      <c r="AB122" s="109">
        <f t="shared" si="56"/>
        <v>0</v>
      </c>
      <c r="AC122" s="109">
        <f t="shared" si="56"/>
        <v>0</v>
      </c>
      <c r="AD122" s="109">
        <f t="shared" si="56"/>
        <v>0</v>
      </c>
      <c r="AE122" s="109">
        <f t="shared" si="56"/>
        <v>0</v>
      </c>
      <c r="AF122" s="109">
        <f t="shared" si="56"/>
        <v>0</v>
      </c>
      <c r="AG122" s="109">
        <f t="shared" si="56"/>
        <v>0</v>
      </c>
      <c r="AH122" s="109">
        <f t="shared" si="56"/>
        <v>0</v>
      </c>
      <c r="AI122" s="109">
        <f t="shared" si="56"/>
        <v>0</v>
      </c>
      <c r="AJ122" s="109">
        <f t="shared" si="56"/>
        <v>0</v>
      </c>
      <c r="AK122" s="108"/>
    </row>
    <row r="123" spans="1:40" s="1" customFormat="1" x14ac:dyDescent="0.25">
      <c r="A123" s="105">
        <v>28</v>
      </c>
      <c r="B123" s="204" t="s">
        <v>238</v>
      </c>
      <c r="C123" s="76"/>
      <c r="D123" s="206"/>
      <c r="E123" s="72"/>
      <c r="F123" s="77"/>
      <c r="G123" s="75"/>
      <c r="H123" s="125">
        <v>547</v>
      </c>
      <c r="I123" s="169">
        <v>43616</v>
      </c>
      <c r="J123" s="133">
        <v>2112.3200000000002</v>
      </c>
      <c r="K123" s="133">
        <v>2112.3200000000002</v>
      </c>
      <c r="L123" s="133">
        <v>2112.3200000000002</v>
      </c>
      <c r="M123" s="109"/>
      <c r="N123" s="133"/>
      <c r="O123" s="109"/>
      <c r="P123" s="109"/>
      <c r="Q123" s="109"/>
      <c r="R123" s="109"/>
      <c r="S123" s="109"/>
      <c r="T123" s="109"/>
      <c r="U123" s="123">
        <f t="shared" ref="U123" si="57">J123-O123-Q123-V123</f>
        <v>2112.3200000000002</v>
      </c>
      <c r="V123" s="133">
        <v>0</v>
      </c>
      <c r="W123" s="109"/>
      <c r="X123" s="109"/>
      <c r="Y123" s="109"/>
      <c r="Z123" s="109"/>
      <c r="AA123" s="109"/>
      <c r="AB123" s="109"/>
      <c r="AC123" s="109"/>
      <c r="AD123" s="109"/>
      <c r="AE123" s="109"/>
      <c r="AF123" s="109"/>
      <c r="AG123" s="109"/>
      <c r="AH123" s="109"/>
      <c r="AI123" s="109"/>
      <c r="AJ123" s="109"/>
      <c r="AK123" s="108"/>
    </row>
    <row r="124" spans="1:40" s="1" customFormat="1" x14ac:dyDescent="0.25">
      <c r="A124" s="105"/>
      <c r="B124" s="222" t="s">
        <v>94</v>
      </c>
      <c r="C124" s="76"/>
      <c r="D124" s="206"/>
      <c r="E124" s="72"/>
      <c r="F124" s="77"/>
      <c r="G124" s="75"/>
      <c r="H124" s="125"/>
      <c r="I124" s="169"/>
      <c r="J124" s="133"/>
      <c r="K124" s="133"/>
      <c r="L124" s="133"/>
      <c r="M124" s="109"/>
      <c r="N124" s="133"/>
      <c r="O124" s="109"/>
      <c r="P124" s="109"/>
      <c r="Q124" s="109"/>
      <c r="R124" s="109"/>
      <c r="S124" s="109"/>
      <c r="T124" s="109"/>
      <c r="U124" s="123"/>
      <c r="V124" s="133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109"/>
      <c r="AI124" s="109"/>
      <c r="AJ124" s="109"/>
      <c r="AK124" s="108"/>
    </row>
    <row r="125" spans="1:40" s="1" customFormat="1" x14ac:dyDescent="0.25">
      <c r="A125" s="44"/>
      <c r="B125" s="23" t="s">
        <v>8</v>
      </c>
      <c r="C125" s="45"/>
      <c r="D125" s="206"/>
      <c r="E125" s="72"/>
      <c r="F125" s="77"/>
      <c r="G125" s="75"/>
      <c r="H125" s="125"/>
      <c r="I125" s="139"/>
      <c r="J125" s="109">
        <f>SUM(J123:J124)</f>
        <v>2112.3200000000002</v>
      </c>
      <c r="K125" s="109">
        <f t="shared" ref="K125:AJ125" si="58">SUM(K123:K124)</f>
        <v>2112.3200000000002</v>
      </c>
      <c r="L125" s="109">
        <f t="shared" si="58"/>
        <v>2112.3200000000002</v>
      </c>
      <c r="M125" s="109">
        <f t="shared" si="58"/>
        <v>0</v>
      </c>
      <c r="N125" s="109">
        <f t="shared" si="58"/>
        <v>0</v>
      </c>
      <c r="O125" s="109">
        <f t="shared" si="58"/>
        <v>0</v>
      </c>
      <c r="P125" s="109"/>
      <c r="Q125" s="109">
        <f t="shared" si="58"/>
        <v>0</v>
      </c>
      <c r="R125" s="109">
        <f t="shared" si="58"/>
        <v>0</v>
      </c>
      <c r="S125" s="109">
        <f t="shared" si="58"/>
        <v>0</v>
      </c>
      <c r="T125" s="109">
        <f t="shared" si="58"/>
        <v>0</v>
      </c>
      <c r="U125" s="109">
        <f t="shared" si="58"/>
        <v>2112.3200000000002</v>
      </c>
      <c r="V125" s="109">
        <f t="shared" si="58"/>
        <v>0</v>
      </c>
      <c r="W125" s="109">
        <f t="shared" si="58"/>
        <v>0</v>
      </c>
      <c r="X125" s="109">
        <f t="shared" si="58"/>
        <v>0</v>
      </c>
      <c r="Y125" s="109">
        <f t="shared" si="58"/>
        <v>0</v>
      </c>
      <c r="Z125" s="109">
        <f t="shared" si="58"/>
        <v>0</v>
      </c>
      <c r="AA125" s="109">
        <f t="shared" si="58"/>
        <v>0</v>
      </c>
      <c r="AB125" s="109">
        <f t="shared" si="58"/>
        <v>0</v>
      </c>
      <c r="AC125" s="109">
        <f t="shared" si="58"/>
        <v>0</v>
      </c>
      <c r="AD125" s="109">
        <f t="shared" si="58"/>
        <v>0</v>
      </c>
      <c r="AE125" s="109">
        <f t="shared" si="58"/>
        <v>0</v>
      </c>
      <c r="AF125" s="109">
        <f t="shared" si="58"/>
        <v>0</v>
      </c>
      <c r="AG125" s="109">
        <f t="shared" si="58"/>
        <v>0</v>
      </c>
      <c r="AH125" s="109">
        <f t="shared" si="58"/>
        <v>0</v>
      </c>
      <c r="AI125" s="109">
        <f t="shared" si="58"/>
        <v>0</v>
      </c>
      <c r="AJ125" s="109">
        <f t="shared" si="58"/>
        <v>0</v>
      </c>
      <c r="AK125" s="108"/>
    </row>
    <row r="126" spans="1:40" s="1" customFormat="1" hidden="1" x14ac:dyDescent="0.25">
      <c r="A126" s="298">
        <v>29</v>
      </c>
      <c r="B126" s="314" t="s">
        <v>240</v>
      </c>
      <c r="C126" s="45"/>
      <c r="D126" s="206"/>
      <c r="E126" s="72"/>
      <c r="F126" s="77"/>
      <c r="G126" s="75"/>
      <c r="H126" s="125"/>
      <c r="I126" s="169"/>
      <c r="J126" s="133"/>
      <c r="K126" s="133"/>
      <c r="L126" s="109"/>
      <c r="M126" s="109"/>
      <c r="N126" s="133"/>
      <c r="O126" s="109"/>
      <c r="P126" s="109"/>
      <c r="Q126" s="109"/>
      <c r="R126" s="109"/>
      <c r="S126" s="109"/>
      <c r="T126" s="109"/>
      <c r="U126" s="123"/>
      <c r="V126" s="133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8"/>
    </row>
    <row r="127" spans="1:40" s="1" customFormat="1" hidden="1" x14ac:dyDescent="0.25">
      <c r="A127" s="327"/>
      <c r="B127" s="338"/>
      <c r="C127" s="45"/>
      <c r="D127" s="206"/>
      <c r="E127" s="72"/>
      <c r="F127" s="77"/>
      <c r="G127" s="75"/>
      <c r="H127" s="125"/>
      <c r="I127" s="13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8"/>
    </row>
    <row r="128" spans="1:40" s="1" customFormat="1" hidden="1" x14ac:dyDescent="0.25">
      <c r="A128" s="159"/>
      <c r="B128" s="23" t="s">
        <v>8</v>
      </c>
      <c r="C128" s="45"/>
      <c r="D128" s="206"/>
      <c r="E128" s="72"/>
      <c r="F128" s="77"/>
      <c r="G128" s="75"/>
      <c r="H128" s="125"/>
      <c r="I128" s="125"/>
      <c r="J128" s="225">
        <f t="shared" ref="J128:AK128" si="59">SUM(J126:J127)</f>
        <v>0</v>
      </c>
      <c r="K128" s="225">
        <f t="shared" si="59"/>
        <v>0</v>
      </c>
      <c r="L128" s="225">
        <f t="shared" si="59"/>
        <v>0</v>
      </c>
      <c r="M128" s="225">
        <f t="shared" si="59"/>
        <v>0</v>
      </c>
      <c r="N128" s="225">
        <f t="shared" si="59"/>
        <v>0</v>
      </c>
      <c r="O128" s="225">
        <f t="shared" si="59"/>
        <v>0</v>
      </c>
      <c r="P128" s="225"/>
      <c r="Q128" s="225">
        <f t="shared" si="59"/>
        <v>0</v>
      </c>
      <c r="R128" s="225">
        <f t="shared" si="59"/>
        <v>0</v>
      </c>
      <c r="S128" s="225">
        <f t="shared" si="59"/>
        <v>0</v>
      </c>
      <c r="T128" s="225">
        <f t="shared" si="59"/>
        <v>0</v>
      </c>
      <c r="U128" s="225">
        <f t="shared" si="59"/>
        <v>0</v>
      </c>
      <c r="V128" s="226">
        <f>SUM(V126:V127)</f>
        <v>0</v>
      </c>
      <c r="W128" s="225">
        <f t="shared" si="59"/>
        <v>0</v>
      </c>
      <c r="X128" s="225">
        <f t="shared" si="59"/>
        <v>0</v>
      </c>
      <c r="Y128" s="225">
        <f t="shared" si="59"/>
        <v>0</v>
      </c>
      <c r="Z128" s="225">
        <f t="shared" si="59"/>
        <v>0</v>
      </c>
      <c r="AA128" s="225">
        <f t="shared" si="59"/>
        <v>0</v>
      </c>
      <c r="AB128" s="225">
        <f t="shared" si="59"/>
        <v>0</v>
      </c>
      <c r="AC128" s="225">
        <f t="shared" si="59"/>
        <v>0</v>
      </c>
      <c r="AD128" s="225">
        <f t="shared" si="59"/>
        <v>0</v>
      </c>
      <c r="AE128" s="225">
        <f t="shared" si="59"/>
        <v>0</v>
      </c>
      <c r="AF128" s="225">
        <f t="shared" si="59"/>
        <v>0</v>
      </c>
      <c r="AG128" s="225">
        <f t="shared" si="59"/>
        <v>0</v>
      </c>
      <c r="AH128" s="225">
        <f t="shared" si="59"/>
        <v>0</v>
      </c>
      <c r="AI128" s="225">
        <f t="shared" si="59"/>
        <v>0</v>
      </c>
      <c r="AJ128" s="225">
        <f t="shared" si="59"/>
        <v>0</v>
      </c>
      <c r="AK128" s="225">
        <f t="shared" si="59"/>
        <v>0</v>
      </c>
    </row>
    <row r="129" spans="1:51" s="1" customFormat="1" x14ac:dyDescent="0.25">
      <c r="A129" s="298">
        <v>29</v>
      </c>
      <c r="B129" s="314" t="s">
        <v>241</v>
      </c>
      <c r="C129" s="45"/>
      <c r="D129" s="206"/>
      <c r="E129" s="72"/>
      <c r="F129" s="77"/>
      <c r="G129" s="75"/>
      <c r="H129" s="125">
        <v>742</v>
      </c>
      <c r="I129" s="169">
        <v>43616</v>
      </c>
      <c r="J129" s="125">
        <v>1852.76</v>
      </c>
      <c r="K129" s="125">
        <v>1852.76</v>
      </c>
      <c r="L129" s="125">
        <v>1852.76</v>
      </c>
      <c r="M129" s="125"/>
      <c r="N129" s="125"/>
      <c r="O129" s="125"/>
      <c r="P129" s="125"/>
      <c r="Q129" s="125"/>
      <c r="R129" s="125"/>
      <c r="S129" s="125"/>
      <c r="T129" s="125"/>
      <c r="U129" s="123">
        <f t="shared" ref="U129" si="60">J129-O129-Q129-V129</f>
        <v>1852.76</v>
      </c>
      <c r="V129" s="125">
        <v>0</v>
      </c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</row>
    <row r="130" spans="1:51" s="1" customFormat="1" x14ac:dyDescent="0.25">
      <c r="A130" s="327"/>
      <c r="B130" s="338"/>
      <c r="C130" s="45"/>
      <c r="D130" s="206"/>
      <c r="E130" s="72"/>
      <c r="F130" s="77"/>
      <c r="G130" s="75"/>
      <c r="H130" s="125"/>
      <c r="I130" s="169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3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M130" s="151">
        <v>1852.76</v>
      </c>
      <c r="AN130" s="150" t="s">
        <v>272</v>
      </c>
    </row>
    <row r="131" spans="1:51" s="1" customFormat="1" x14ac:dyDescent="0.25">
      <c r="A131" s="203"/>
      <c r="B131" s="23" t="s">
        <v>8</v>
      </c>
      <c r="C131" s="45"/>
      <c r="D131" s="206"/>
      <c r="E131" s="72"/>
      <c r="F131" s="77"/>
      <c r="G131" s="75"/>
      <c r="H131" s="125"/>
      <c r="I131" s="194"/>
      <c r="J131" s="226">
        <f>SUM(J129:J130)</f>
        <v>1852.76</v>
      </c>
      <c r="K131" s="226">
        <f t="shared" ref="K131:O131" si="61">SUM(K129:K130)</f>
        <v>1852.76</v>
      </c>
      <c r="L131" s="226">
        <f>SUM(L129:L130)</f>
        <v>1852.76</v>
      </c>
      <c r="M131" s="226">
        <f t="shared" si="61"/>
        <v>0</v>
      </c>
      <c r="N131" s="226">
        <f t="shared" si="61"/>
        <v>0</v>
      </c>
      <c r="O131" s="226">
        <f t="shared" si="61"/>
        <v>0</v>
      </c>
      <c r="P131" s="226"/>
      <c r="Q131" s="226">
        <f t="shared" ref="Q131" si="62">SUM(Q129:Q130)</f>
        <v>0</v>
      </c>
      <c r="R131" s="226">
        <f t="shared" ref="R131" si="63">SUM(R129:R130)</f>
        <v>0</v>
      </c>
      <c r="S131" s="226">
        <f t="shared" ref="S131" si="64">SUM(S129:S130)</f>
        <v>0</v>
      </c>
      <c r="T131" s="226">
        <f t="shared" ref="T131:U131" si="65">SUM(T129:T130)</f>
        <v>0</v>
      </c>
      <c r="U131" s="226">
        <f t="shared" si="65"/>
        <v>1852.76</v>
      </c>
      <c r="V131" s="226">
        <f t="shared" ref="V131" si="66">SUM(V129:V130)</f>
        <v>0</v>
      </c>
      <c r="W131" s="125">
        <f t="shared" ref="W131" si="67">SUM(W129:W130)</f>
        <v>0</v>
      </c>
      <c r="X131" s="125">
        <f t="shared" ref="X131" si="68">SUM(X129:X130)</f>
        <v>0</v>
      </c>
      <c r="Y131" s="125">
        <f t="shared" ref="Y131:Z131" si="69">SUM(Y129:Y130)</f>
        <v>0</v>
      </c>
      <c r="Z131" s="125">
        <f t="shared" si="69"/>
        <v>0</v>
      </c>
      <c r="AA131" s="125">
        <f t="shared" ref="AA131" si="70">SUM(AA129:AA130)</f>
        <v>0</v>
      </c>
      <c r="AB131" s="125">
        <f t="shared" ref="AB131" si="71">SUM(AB129:AB130)</f>
        <v>0</v>
      </c>
      <c r="AC131" s="125">
        <f t="shared" ref="AC131" si="72">SUM(AC129:AC130)</f>
        <v>0</v>
      </c>
      <c r="AD131" s="125">
        <f t="shared" ref="AD131:AE131" si="73">SUM(AD129:AD130)</f>
        <v>0</v>
      </c>
      <c r="AE131" s="125">
        <f t="shared" si="73"/>
        <v>0</v>
      </c>
      <c r="AF131" s="125">
        <f t="shared" ref="AF131" si="74">SUM(AF129:AF130)</f>
        <v>0</v>
      </c>
      <c r="AG131" s="125">
        <f t="shared" ref="AG131" si="75">SUM(AG129:AG130)</f>
        <v>0</v>
      </c>
      <c r="AH131" s="125">
        <f t="shared" ref="AH131" si="76">SUM(AH129:AH130)</f>
        <v>0</v>
      </c>
      <c r="AI131" s="125">
        <f t="shared" ref="AI131:AJ131" si="77">SUM(AI129:AI130)</f>
        <v>0</v>
      </c>
      <c r="AJ131" s="125">
        <f t="shared" si="77"/>
        <v>0</v>
      </c>
      <c r="AK131" s="125"/>
    </row>
    <row r="132" spans="1:51" s="1" customFormat="1" x14ac:dyDescent="0.25">
      <c r="A132" s="336">
        <v>30</v>
      </c>
      <c r="B132" s="314" t="s">
        <v>257</v>
      </c>
      <c r="C132" s="45"/>
      <c r="D132" s="206"/>
      <c r="E132" s="72"/>
      <c r="F132" s="77"/>
      <c r="G132" s="75"/>
      <c r="H132" s="125">
        <v>14000128</v>
      </c>
      <c r="I132" s="169">
        <v>43616</v>
      </c>
      <c r="J132" s="123">
        <v>275.38</v>
      </c>
      <c r="K132" s="123">
        <v>275.38</v>
      </c>
      <c r="L132" s="123">
        <v>275.38</v>
      </c>
      <c r="M132" s="123"/>
      <c r="N132" s="123"/>
      <c r="O132" s="123"/>
      <c r="P132" s="123"/>
      <c r="Q132" s="123"/>
      <c r="R132" s="123"/>
      <c r="S132" s="123"/>
      <c r="T132" s="123"/>
      <c r="U132" s="123">
        <f t="shared" ref="U132" si="78">J132-O132-Q132-V132</f>
        <v>275.38</v>
      </c>
      <c r="V132" s="123">
        <v>0</v>
      </c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</row>
    <row r="133" spans="1:51" s="1" customFormat="1" x14ac:dyDescent="0.25">
      <c r="A133" s="337"/>
      <c r="B133" s="338"/>
      <c r="C133" s="45"/>
      <c r="D133" s="206"/>
      <c r="E133" s="72"/>
      <c r="F133" s="77"/>
      <c r="G133" s="75"/>
      <c r="H133" s="125"/>
      <c r="I133" s="194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</row>
    <row r="134" spans="1:51" s="1" customFormat="1" x14ac:dyDescent="0.25">
      <c r="A134" s="200"/>
      <c r="B134" s="222"/>
      <c r="C134" s="45"/>
      <c r="D134" s="206"/>
      <c r="E134" s="72"/>
      <c r="F134" s="77"/>
      <c r="G134" s="75"/>
      <c r="H134" s="125"/>
      <c r="I134" s="194"/>
      <c r="J134" s="226">
        <f>SUM(J132:J133)</f>
        <v>275.38</v>
      </c>
      <c r="K134" s="226">
        <f t="shared" ref="K134:V134" si="79">SUM(K132:K133)</f>
        <v>275.38</v>
      </c>
      <c r="L134" s="226">
        <f t="shared" si="79"/>
        <v>275.38</v>
      </c>
      <c r="M134" s="226">
        <f t="shared" si="79"/>
        <v>0</v>
      </c>
      <c r="N134" s="226">
        <f t="shared" si="79"/>
        <v>0</v>
      </c>
      <c r="O134" s="226">
        <f t="shared" si="79"/>
        <v>0</v>
      </c>
      <c r="P134" s="226"/>
      <c r="Q134" s="226">
        <f t="shared" si="79"/>
        <v>0</v>
      </c>
      <c r="R134" s="226">
        <f t="shared" si="79"/>
        <v>0</v>
      </c>
      <c r="S134" s="226">
        <f t="shared" si="79"/>
        <v>0</v>
      </c>
      <c r="T134" s="226">
        <f t="shared" si="79"/>
        <v>0</v>
      </c>
      <c r="U134" s="226">
        <f t="shared" si="79"/>
        <v>275.38</v>
      </c>
      <c r="V134" s="226">
        <f t="shared" si="79"/>
        <v>0</v>
      </c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</row>
    <row r="135" spans="1:51" s="1" customFormat="1" x14ac:dyDescent="0.25">
      <c r="A135" s="339">
        <v>31</v>
      </c>
      <c r="B135" s="204" t="s">
        <v>258</v>
      </c>
      <c r="C135" s="76"/>
      <c r="D135" s="206"/>
      <c r="E135" s="72"/>
      <c r="F135" s="77"/>
      <c r="G135" s="75"/>
      <c r="H135" s="125">
        <v>264</v>
      </c>
      <c r="I135" s="169">
        <v>43616</v>
      </c>
      <c r="J135" s="123">
        <v>402.53</v>
      </c>
      <c r="K135" s="123">
        <v>402.53</v>
      </c>
      <c r="L135" s="123">
        <v>402.53</v>
      </c>
      <c r="M135" s="123"/>
      <c r="N135" s="123"/>
      <c r="O135" s="123"/>
      <c r="P135" s="123"/>
      <c r="Q135" s="123"/>
      <c r="R135" s="123"/>
      <c r="S135" s="123"/>
      <c r="T135" s="123"/>
      <c r="U135" s="123">
        <f t="shared" ref="U135" si="80">J135-O135-Q135-V135</f>
        <v>402.53</v>
      </c>
      <c r="V135" s="123">
        <v>0</v>
      </c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M135" s="151">
        <v>402.53</v>
      </c>
      <c r="AN135" s="150" t="s">
        <v>263</v>
      </c>
    </row>
    <row r="136" spans="1:51" s="1" customFormat="1" x14ac:dyDescent="0.25">
      <c r="A136" s="340"/>
      <c r="B136" s="205" t="s">
        <v>259</v>
      </c>
      <c r="C136" s="76"/>
      <c r="D136" s="206"/>
      <c r="E136" s="72"/>
      <c r="F136" s="77"/>
      <c r="G136" s="75"/>
      <c r="H136" s="125"/>
      <c r="I136" s="194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3"/>
      <c r="W136" s="125"/>
      <c r="X136" s="125"/>
      <c r="Y136" s="125"/>
      <c r="Z136" s="125"/>
      <c r="AA136" s="125"/>
      <c r="AB136" s="125"/>
      <c r="AC136" s="125"/>
      <c r="AD136" s="125"/>
      <c r="AE136" s="125"/>
      <c r="AF136" s="125"/>
      <c r="AG136" s="125"/>
      <c r="AH136" s="125"/>
      <c r="AI136" s="125"/>
      <c r="AJ136" s="125"/>
      <c r="AK136" s="125"/>
    </row>
    <row r="137" spans="1:51" s="1" customFormat="1" x14ac:dyDescent="0.25">
      <c r="A137" s="200"/>
      <c r="B137" s="205"/>
      <c r="C137" s="45"/>
      <c r="D137" s="206"/>
      <c r="E137" s="72"/>
      <c r="F137" s="77"/>
      <c r="G137" s="75"/>
      <c r="H137" s="125"/>
      <c r="I137" s="194"/>
      <c r="J137" s="226">
        <f>SUM(J135:J136)</f>
        <v>402.53</v>
      </c>
      <c r="K137" s="226">
        <f t="shared" ref="K137:V137" si="81">SUM(K135:K136)</f>
        <v>402.53</v>
      </c>
      <c r="L137" s="226">
        <f t="shared" si="81"/>
        <v>402.53</v>
      </c>
      <c r="M137" s="226">
        <f t="shared" si="81"/>
        <v>0</v>
      </c>
      <c r="N137" s="226">
        <f t="shared" si="81"/>
        <v>0</v>
      </c>
      <c r="O137" s="226">
        <f t="shared" si="81"/>
        <v>0</v>
      </c>
      <c r="P137" s="226"/>
      <c r="Q137" s="226">
        <f t="shared" si="81"/>
        <v>0</v>
      </c>
      <c r="R137" s="226">
        <f t="shared" si="81"/>
        <v>0</v>
      </c>
      <c r="S137" s="226">
        <f t="shared" si="81"/>
        <v>0</v>
      </c>
      <c r="T137" s="226">
        <f t="shared" si="81"/>
        <v>0</v>
      </c>
      <c r="U137" s="226">
        <f t="shared" si="81"/>
        <v>402.53</v>
      </c>
      <c r="V137" s="226">
        <f t="shared" si="81"/>
        <v>0</v>
      </c>
      <c r="W137" s="125"/>
      <c r="X137" s="125"/>
      <c r="Y137" s="125"/>
      <c r="Z137" s="125"/>
      <c r="AA137" s="125"/>
      <c r="AB137" s="125"/>
      <c r="AC137" s="125"/>
      <c r="AD137" s="125"/>
      <c r="AE137" s="125"/>
      <c r="AF137" s="125"/>
      <c r="AG137" s="125"/>
      <c r="AH137" s="125"/>
      <c r="AI137" s="125"/>
      <c r="AJ137" s="125"/>
      <c r="AK137" s="125"/>
    </row>
    <row r="138" spans="1:51" s="1" customFormat="1" x14ac:dyDescent="0.25">
      <c r="A138" s="298">
        <v>32</v>
      </c>
      <c r="B138" s="314" t="s">
        <v>260</v>
      </c>
      <c r="C138" s="45"/>
      <c r="D138" s="206"/>
      <c r="E138" s="72"/>
      <c r="F138" s="77"/>
      <c r="G138" s="75"/>
      <c r="H138" s="125">
        <v>194</v>
      </c>
      <c r="I138" s="169">
        <v>43616</v>
      </c>
      <c r="J138" s="123">
        <v>1852.76</v>
      </c>
      <c r="K138" s="123">
        <v>1852.76</v>
      </c>
      <c r="L138" s="123">
        <v>1852.76</v>
      </c>
      <c r="M138" s="123"/>
      <c r="N138" s="123"/>
      <c r="O138" s="123"/>
      <c r="P138" s="123"/>
      <c r="Q138" s="123"/>
      <c r="R138" s="123"/>
      <c r="S138" s="123"/>
      <c r="T138" s="123"/>
      <c r="U138" s="123">
        <f t="shared" ref="U138" si="82">J138-O138-Q138-V138</f>
        <v>1852.76</v>
      </c>
      <c r="V138" s="123">
        <v>0</v>
      </c>
      <c r="W138" s="125"/>
      <c r="X138" s="125"/>
      <c r="Y138" s="125"/>
      <c r="Z138" s="125"/>
      <c r="AA138" s="125"/>
      <c r="AB138" s="125"/>
      <c r="AC138" s="125"/>
      <c r="AD138" s="125"/>
      <c r="AE138" s="125"/>
      <c r="AF138" s="125"/>
      <c r="AG138" s="125"/>
      <c r="AH138" s="125"/>
      <c r="AI138" s="125"/>
      <c r="AJ138" s="125"/>
      <c r="AK138" s="125"/>
    </row>
    <row r="139" spans="1:51" s="1" customFormat="1" x14ac:dyDescent="0.25">
      <c r="A139" s="327"/>
      <c r="B139" s="338"/>
      <c r="C139" s="45"/>
      <c r="D139" s="206"/>
      <c r="E139" s="72"/>
      <c r="F139" s="77"/>
      <c r="G139" s="75"/>
      <c r="H139" s="125"/>
      <c r="I139" s="194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/>
      <c r="W139" s="125"/>
      <c r="X139" s="125"/>
      <c r="Y139" s="125"/>
      <c r="Z139" s="125"/>
      <c r="AA139" s="125"/>
      <c r="AB139" s="125"/>
      <c r="AC139" s="125"/>
      <c r="AD139" s="125"/>
      <c r="AE139" s="125"/>
      <c r="AF139" s="125"/>
      <c r="AG139" s="125"/>
      <c r="AH139" s="125"/>
      <c r="AI139" s="125"/>
      <c r="AJ139" s="125"/>
      <c r="AK139" s="125"/>
    </row>
    <row r="140" spans="1:51" s="1" customFormat="1" x14ac:dyDescent="0.25">
      <c r="A140" s="200"/>
      <c r="B140" s="205"/>
      <c r="C140" s="45"/>
      <c r="D140" s="206"/>
      <c r="E140" s="72"/>
      <c r="F140" s="77"/>
      <c r="G140" s="75"/>
      <c r="H140" s="125"/>
      <c r="I140" s="194"/>
      <c r="J140" s="226">
        <f>SUM(J138:J139)</f>
        <v>1852.76</v>
      </c>
      <c r="K140" s="226">
        <f t="shared" ref="K140:V140" si="83">SUM(K138:K139)</f>
        <v>1852.76</v>
      </c>
      <c r="L140" s="226">
        <f t="shared" si="83"/>
        <v>1852.76</v>
      </c>
      <c r="M140" s="226">
        <f t="shared" si="83"/>
        <v>0</v>
      </c>
      <c r="N140" s="226">
        <f t="shared" si="83"/>
        <v>0</v>
      </c>
      <c r="O140" s="226">
        <f t="shared" si="83"/>
        <v>0</v>
      </c>
      <c r="P140" s="226"/>
      <c r="Q140" s="226">
        <f t="shared" si="83"/>
        <v>0</v>
      </c>
      <c r="R140" s="226">
        <f t="shared" si="83"/>
        <v>0</v>
      </c>
      <c r="S140" s="226">
        <f t="shared" si="83"/>
        <v>0</v>
      </c>
      <c r="T140" s="226">
        <f t="shared" si="83"/>
        <v>0</v>
      </c>
      <c r="U140" s="226">
        <f t="shared" si="83"/>
        <v>1852.76</v>
      </c>
      <c r="V140" s="226">
        <f t="shared" si="83"/>
        <v>0</v>
      </c>
      <c r="W140" s="125"/>
      <c r="X140" s="125"/>
      <c r="Y140" s="125"/>
      <c r="Z140" s="125"/>
      <c r="AA140" s="125"/>
      <c r="AB140" s="125"/>
      <c r="AC140" s="125"/>
      <c r="AD140" s="125"/>
      <c r="AE140" s="125"/>
      <c r="AF140" s="125"/>
      <c r="AG140" s="125"/>
      <c r="AH140" s="125"/>
      <c r="AI140" s="125"/>
      <c r="AJ140" s="125"/>
      <c r="AK140" s="125"/>
    </row>
    <row r="141" spans="1:51" s="1" customFormat="1" ht="16.5" customHeight="1" x14ac:dyDescent="0.25">
      <c r="A141" s="20"/>
      <c r="B141" s="19" t="s">
        <v>7</v>
      </c>
      <c r="C141" s="79"/>
      <c r="D141" s="20"/>
      <c r="E141" s="20"/>
      <c r="F141" s="20"/>
      <c r="G141" s="20"/>
      <c r="H141" s="125"/>
      <c r="I141" s="140"/>
      <c r="J141" s="42">
        <f>J15+J19+J24+J27+J30+J33+J36+J42+J47+J56+J60+J68+J71+J74+J77+J80+J83+J86+J91+J94+J97+J100+J103+J106+J109+J112+J116+J119+J122+J128+J125+J131+J134+J137+J140</f>
        <v>528741.7300000001</v>
      </c>
      <c r="K141" s="42">
        <f>K15+K19+K24+K27+K30+K33+K36+K42+K47+K56+K60+K68+K71+K74+K77+K80+K83+K86+K91+K94+K97+K100+K103+K106+K109+K112+K116+K119+K122+K128+K125+K131+K134+K137+K140</f>
        <v>527908.95000000007</v>
      </c>
      <c r="L141" s="42">
        <f>L15+L19+L24+L27+L30+L33+L36+L42+L47+L56+L60+L68+L71+L74+L77+L80+L83+L86+L91+L94+L97+L100+L103+L106+L109+L112+L116+L119+L122+L128+L125+L131+L134+L137+L140</f>
        <v>478315.10000000009</v>
      </c>
      <c r="M141" s="42">
        <f>M15+M19+M24+M27+M30+M33+M36+M42+M47+M56+M60+M68+M71+M74+M77+M80+M83+M86+M91+M94+M97+M100+M103+M106+M109+M112+M116+M119+M122+M128+M125+M131+M134+M137+M140</f>
        <v>0</v>
      </c>
      <c r="N141" s="42">
        <f>N15+N19+N24+N27+N30+N33+N36+N42+N47+N56+N60+N68+N71+N74+N77+N80+N83+N86+N91+N94+N97+N100+N103+N106+N109+N112+N116+N119+N122+N128+N125+N131+N134+N137+N140</f>
        <v>40611.360000000001</v>
      </c>
      <c r="O141" s="42">
        <f t="shared" ref="O141:P141" si="84">O15+O19+O24+O27+O30+O33+O36+O42+O47+O56+O60+O68+O71+O74+O77+O80+O83+O86+O91+O94+O97+O100+O103+O106+O109+O112+O116+O119+O122+O128+O125+O131+O134+O137+O140</f>
        <v>0</v>
      </c>
      <c r="P141" s="42">
        <f t="shared" si="84"/>
        <v>8982.49</v>
      </c>
      <c r="Q141" s="42">
        <f t="shared" ref="Q141:AY141" si="85">Q15+Q19+Q24+Q27+Q30+Q33+Q36+Q42+Q47+Q56+Q60+Q68+Q71+Q74+Q77+Q80+Q83+Q86+Q91+Q94+Q97+Q100+Q103+Q106+Q109+Q112+Q116+Q119+Q122+Q128+Q125+Q131+Q134+Q137+Q140</f>
        <v>832.78000000000009</v>
      </c>
      <c r="R141" s="42">
        <f t="shared" si="85"/>
        <v>9101.0499999999993</v>
      </c>
      <c r="S141" s="42">
        <f t="shared" si="85"/>
        <v>0</v>
      </c>
      <c r="T141" s="42">
        <f t="shared" si="85"/>
        <v>0</v>
      </c>
      <c r="U141" s="42">
        <f t="shared" si="85"/>
        <v>518460.00000000012</v>
      </c>
      <c r="V141" s="42">
        <f t="shared" si="85"/>
        <v>347.9</v>
      </c>
      <c r="W141" s="42">
        <f t="shared" si="85"/>
        <v>4555.84</v>
      </c>
      <c r="X141" s="42">
        <f t="shared" si="85"/>
        <v>0</v>
      </c>
      <c r="Y141" s="42">
        <f t="shared" si="85"/>
        <v>0</v>
      </c>
      <c r="Z141" s="42">
        <f t="shared" si="85"/>
        <v>0</v>
      </c>
      <c r="AA141" s="42">
        <f t="shared" si="85"/>
        <v>0</v>
      </c>
      <c r="AB141" s="42">
        <f t="shared" si="85"/>
        <v>0</v>
      </c>
      <c r="AC141" s="42">
        <f t="shared" si="85"/>
        <v>0</v>
      </c>
      <c r="AD141" s="42">
        <f t="shared" si="85"/>
        <v>0</v>
      </c>
      <c r="AE141" s="42">
        <f t="shared" si="85"/>
        <v>0</v>
      </c>
      <c r="AF141" s="42">
        <f t="shared" si="85"/>
        <v>0</v>
      </c>
      <c r="AG141" s="42">
        <f t="shared" si="85"/>
        <v>0</v>
      </c>
      <c r="AH141" s="42">
        <f t="shared" si="85"/>
        <v>0</v>
      </c>
      <c r="AI141" s="42">
        <f t="shared" si="85"/>
        <v>0</v>
      </c>
      <c r="AJ141" s="42">
        <f t="shared" si="85"/>
        <v>49.09</v>
      </c>
      <c r="AK141" s="42">
        <f t="shared" si="85"/>
        <v>3490.71</v>
      </c>
      <c r="AL141" s="42">
        <f t="shared" si="85"/>
        <v>-33536.080000000002</v>
      </c>
      <c r="AM141" s="42">
        <f t="shared" si="85"/>
        <v>0</v>
      </c>
      <c r="AN141" s="42">
        <f t="shared" si="85"/>
        <v>0</v>
      </c>
      <c r="AO141" s="42">
        <f t="shared" si="85"/>
        <v>0</v>
      </c>
      <c r="AP141" s="42">
        <f t="shared" si="85"/>
        <v>0</v>
      </c>
      <c r="AQ141" s="42">
        <f t="shared" si="85"/>
        <v>0</v>
      </c>
      <c r="AR141" s="42">
        <f t="shared" si="85"/>
        <v>0</v>
      </c>
      <c r="AS141" s="42">
        <f t="shared" si="85"/>
        <v>0</v>
      </c>
      <c r="AT141" s="42">
        <f t="shared" si="85"/>
        <v>0</v>
      </c>
      <c r="AU141" s="42">
        <f t="shared" si="85"/>
        <v>0</v>
      </c>
      <c r="AV141" s="42">
        <f t="shared" si="85"/>
        <v>0</v>
      </c>
      <c r="AW141" s="42">
        <f t="shared" si="85"/>
        <v>0</v>
      </c>
      <c r="AX141" s="42">
        <f t="shared" si="85"/>
        <v>0</v>
      </c>
      <c r="AY141" s="42">
        <f t="shared" si="85"/>
        <v>0</v>
      </c>
    </row>
    <row r="142" spans="1:51" customFormat="1" x14ac:dyDescent="0.25">
      <c r="B142" s="2"/>
      <c r="C142" s="91"/>
      <c r="D142" s="1"/>
      <c r="E142" s="1"/>
      <c r="F142" s="1"/>
      <c r="G142" s="1"/>
      <c r="H142" s="18"/>
      <c r="I142" s="32"/>
      <c r="J142" s="197"/>
      <c r="K142" s="1"/>
      <c r="L142" s="2"/>
      <c r="M142" s="2"/>
      <c r="N142" s="2"/>
      <c r="O142" s="1"/>
      <c r="P142" s="1"/>
      <c r="Q142" s="1"/>
      <c r="R142" s="1"/>
      <c r="S142" s="1"/>
      <c r="T142" s="343"/>
      <c r="U142" s="343"/>
      <c r="V142" s="9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 customFormat="1" x14ac:dyDescent="0.25">
      <c r="A143" s="17" t="s">
        <v>6</v>
      </c>
      <c r="B143" s="2"/>
      <c r="C143" s="92"/>
      <c r="D143" s="93"/>
      <c r="E143" s="35"/>
      <c r="F143" s="1"/>
      <c r="G143" s="1"/>
      <c r="H143" s="2"/>
      <c r="I143" s="12" t="s">
        <v>5</v>
      </c>
      <c r="J143" s="12"/>
      <c r="K143" s="12"/>
      <c r="L143" s="16"/>
      <c r="M143" s="346" t="s">
        <v>86</v>
      </c>
      <c r="N143" s="346"/>
      <c r="O143" s="347"/>
      <c r="P143" s="347"/>
      <c r="Q143" s="347"/>
      <c r="R143" s="347"/>
      <c r="S143" s="347"/>
      <c r="T143" s="347"/>
      <c r="U143" s="347"/>
      <c r="V143" s="347"/>
      <c r="W143" s="347"/>
      <c r="X143" s="347"/>
      <c r="Y143" s="347"/>
      <c r="Z143" s="347"/>
      <c r="AA143" s="347"/>
      <c r="AB143" s="347"/>
      <c r="AC143" s="347"/>
      <c r="AD143" s="347"/>
      <c r="AE143" s="347"/>
      <c r="AF143" s="347"/>
      <c r="AG143" s="347"/>
      <c r="AH143" s="347"/>
      <c r="AI143" s="347"/>
      <c r="AJ143" s="347"/>
      <c r="AK143" s="347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customFormat="1" x14ac:dyDescent="0.25">
      <c r="A144" s="15" t="s">
        <v>4</v>
      </c>
      <c r="B144" s="94"/>
      <c r="C144" s="95"/>
      <c r="D144" s="11"/>
      <c r="E144" s="96"/>
      <c r="F144" s="1"/>
      <c r="G144" s="1"/>
      <c r="H144" s="2"/>
      <c r="I144" s="341" t="s">
        <v>3</v>
      </c>
      <c r="J144" s="341"/>
      <c r="K144" s="341"/>
      <c r="L144" s="341"/>
      <c r="M144" s="344" t="s">
        <v>86</v>
      </c>
      <c r="N144" s="344"/>
      <c r="O144" s="345"/>
      <c r="P144" s="345"/>
      <c r="Q144" s="345"/>
      <c r="R144" s="345"/>
      <c r="S144" s="345"/>
      <c r="T144" s="345"/>
      <c r="U144" s="345"/>
      <c r="V144" s="345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21" customFormat="1" x14ac:dyDescent="0.25">
      <c r="A145" s="6"/>
      <c r="B145" s="97"/>
      <c r="C145" s="98"/>
      <c r="D145" s="93"/>
      <c r="E145" s="99"/>
      <c r="F145" s="100"/>
      <c r="G145" s="16"/>
      <c r="H145" s="14"/>
      <c r="I145" s="31"/>
      <c r="J145" s="10"/>
      <c r="K145" s="13"/>
      <c r="L145" s="13"/>
      <c r="M145" s="13"/>
      <c r="N145" s="13"/>
      <c r="O145" s="9"/>
      <c r="P145" s="9"/>
      <c r="Q145" s="8"/>
      <c r="R145" s="8"/>
      <c r="S145" s="8"/>
      <c r="T145" s="8"/>
      <c r="U145" s="227"/>
    </row>
    <row r="146" spans="1:21" customFormat="1" x14ac:dyDescent="0.25">
      <c r="A146" s="6"/>
      <c r="B146" s="101"/>
      <c r="C146" s="102"/>
      <c r="D146" s="103"/>
      <c r="E146" s="9"/>
      <c r="F146" s="2"/>
      <c r="G146" s="104"/>
      <c r="H146" s="2"/>
      <c r="I146" s="33"/>
      <c r="J146" s="8"/>
      <c r="K146" s="5"/>
      <c r="L146" s="4"/>
      <c r="M146" s="155" t="s">
        <v>62</v>
      </c>
      <c r="N146" s="155" t="s">
        <v>62</v>
      </c>
      <c r="O146" s="7"/>
      <c r="P146" s="7"/>
      <c r="Q146" s="7"/>
      <c r="R146" s="161"/>
      <c r="S146" s="7"/>
      <c r="T146" s="7"/>
      <c r="U146" s="80"/>
    </row>
    <row r="147" spans="1:21" customFormat="1" x14ac:dyDescent="0.25">
      <c r="A147" s="6"/>
      <c r="B147" s="105"/>
      <c r="C147" s="102"/>
      <c r="D147" s="103"/>
      <c r="E147" s="9"/>
      <c r="F147" s="106"/>
      <c r="G147" s="104"/>
      <c r="H147" s="2"/>
      <c r="I147" s="29"/>
      <c r="J147" s="1"/>
      <c r="K147" s="5"/>
      <c r="L147" s="4"/>
      <c r="M147" s="342" t="s">
        <v>85</v>
      </c>
      <c r="N147" s="342"/>
      <c r="O147" s="342"/>
      <c r="P147" s="342"/>
      <c r="Q147" s="342"/>
      <c r="R147" s="342"/>
      <c r="S147" s="3"/>
      <c r="T147" s="3"/>
      <c r="U147" s="3"/>
    </row>
    <row r="148" spans="1:21" customFormat="1" x14ac:dyDescent="0.25">
      <c r="A148" s="6"/>
      <c r="B148" s="105"/>
      <c r="C148" s="102"/>
      <c r="D148" s="103"/>
      <c r="E148" s="9"/>
      <c r="F148" s="106"/>
      <c r="G148" s="104"/>
      <c r="H148" s="2"/>
      <c r="I148" s="29"/>
      <c r="J148" s="1"/>
      <c r="K148" s="5"/>
      <c r="L148" s="4"/>
      <c r="M148" s="85"/>
      <c r="N148" s="85"/>
      <c r="O148" s="85"/>
      <c r="P148" s="85"/>
      <c r="Q148" s="85"/>
      <c r="R148" s="3"/>
      <c r="S148" s="3"/>
      <c r="T148" s="3"/>
      <c r="U148" s="1" t="s">
        <v>2</v>
      </c>
    </row>
    <row r="149" spans="1:21" customFormat="1" x14ac:dyDescent="0.25">
      <c r="B149" s="2"/>
      <c r="C149" s="91"/>
      <c r="D149" s="1"/>
      <c r="E149" s="1"/>
      <c r="F149" s="1"/>
      <c r="G149" s="1"/>
      <c r="H149" s="160"/>
      <c r="I149" s="29"/>
      <c r="J149" s="1"/>
      <c r="K149" s="1"/>
      <c r="L149" s="2"/>
      <c r="M149" s="2"/>
      <c r="N149" s="2"/>
      <c r="O149" s="1"/>
      <c r="P149" s="1"/>
      <c r="Q149" s="1"/>
      <c r="R149" s="1"/>
      <c r="S149" s="1"/>
      <c r="T149" s="1"/>
      <c r="U149" s="1" t="s">
        <v>0</v>
      </c>
    </row>
    <row r="150" spans="1:21" customFormat="1" x14ac:dyDescent="0.25">
      <c r="B150" s="2"/>
      <c r="C150" s="91"/>
      <c r="D150" s="1"/>
      <c r="E150" s="1"/>
      <c r="F150" s="1"/>
      <c r="G150" s="1"/>
      <c r="H150" s="2"/>
      <c r="I150" s="29" t="s">
        <v>1</v>
      </c>
      <c r="J150" s="1"/>
      <c r="K150" s="1"/>
      <c r="L150" s="2"/>
      <c r="M150" s="2"/>
      <c r="N150" s="2"/>
      <c r="O150" s="1"/>
      <c r="P150" s="1"/>
      <c r="Q150" s="1"/>
      <c r="R150" s="1"/>
      <c r="S150" s="1"/>
      <c r="T150" s="1"/>
      <c r="U150" s="1"/>
    </row>
    <row r="151" spans="1:21" customFormat="1" x14ac:dyDescent="0.25">
      <c r="B151" s="2"/>
      <c r="C151" s="91"/>
      <c r="D151" s="1"/>
      <c r="E151" s="1"/>
      <c r="F151" s="1"/>
      <c r="G151" s="1"/>
      <c r="H151" s="2"/>
      <c r="I151" s="29" t="s">
        <v>1</v>
      </c>
      <c r="J151" s="1"/>
      <c r="K151" s="1"/>
      <c r="L151" s="2"/>
      <c r="M151" s="2"/>
      <c r="N151" s="2"/>
      <c r="O151" s="1"/>
      <c r="P151" s="1"/>
      <c r="Q151" s="1"/>
      <c r="R151" s="1"/>
      <c r="S151" s="1"/>
      <c r="T151" s="1"/>
      <c r="U151" s="1"/>
    </row>
    <row r="156" spans="1:21" customFormat="1" hidden="1" x14ac:dyDescent="0.25">
      <c r="B156" s="1"/>
      <c r="C156" s="1"/>
      <c r="D156" s="1"/>
      <c r="E156" s="1"/>
      <c r="F156" s="1"/>
      <c r="G156" s="1"/>
      <c r="H156" s="39"/>
      <c r="I156" s="2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customFormat="1" hidden="1" x14ac:dyDescent="0.25">
      <c r="B157" s="150" t="s">
        <v>99</v>
      </c>
      <c r="C157" s="150" t="s">
        <v>100</v>
      </c>
      <c r="D157" s="150" t="s">
        <v>101</v>
      </c>
      <c r="E157" s="150" t="s">
        <v>102</v>
      </c>
      <c r="F157" s="150" t="s">
        <v>103</v>
      </c>
      <c r="G157" s="150" t="s">
        <v>104</v>
      </c>
      <c r="H157" s="150" t="s">
        <v>105</v>
      </c>
      <c r="I157" s="150" t="s">
        <v>106</v>
      </c>
      <c r="J157" s="150" t="s">
        <v>107</v>
      </c>
      <c r="K157" s="151">
        <v>1836.38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customFormat="1" hidden="1" x14ac:dyDescent="0.25">
      <c r="B158" s="150" t="s">
        <v>108</v>
      </c>
      <c r="C158" s="150" t="s">
        <v>109</v>
      </c>
      <c r="D158" s="150" t="s">
        <v>101</v>
      </c>
      <c r="E158" s="150" t="s">
        <v>102</v>
      </c>
      <c r="F158" s="150" t="s">
        <v>110</v>
      </c>
      <c r="G158" s="150" t="s">
        <v>111</v>
      </c>
      <c r="H158" s="150" t="s">
        <v>105</v>
      </c>
      <c r="I158" s="150" t="s">
        <v>112</v>
      </c>
      <c r="J158" s="150" t="s">
        <v>113</v>
      </c>
      <c r="K158" s="151">
        <v>1852.76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customFormat="1" hidden="1" x14ac:dyDescent="0.25">
      <c r="B159" s="150" t="s">
        <v>114</v>
      </c>
      <c r="C159" s="150" t="s">
        <v>115</v>
      </c>
      <c r="D159" s="150" t="s">
        <v>101</v>
      </c>
      <c r="E159" s="150" t="s">
        <v>102</v>
      </c>
      <c r="F159" s="150" t="s">
        <v>116</v>
      </c>
      <c r="G159" s="150" t="s">
        <v>117</v>
      </c>
      <c r="H159" s="150" t="s">
        <v>105</v>
      </c>
      <c r="I159" s="150" t="s">
        <v>98</v>
      </c>
      <c r="J159" s="150" t="s">
        <v>113</v>
      </c>
      <c r="K159" s="151">
        <v>4246.96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customFormat="1" hidden="1" x14ac:dyDescent="0.25">
      <c r="B160" s="150" t="s">
        <v>114</v>
      </c>
      <c r="C160" s="150" t="s">
        <v>115</v>
      </c>
      <c r="D160" s="150" t="s">
        <v>101</v>
      </c>
      <c r="E160" s="150" t="s">
        <v>102</v>
      </c>
      <c r="F160" s="150" t="s">
        <v>118</v>
      </c>
      <c r="G160" s="150" t="s">
        <v>117</v>
      </c>
      <c r="H160" s="150" t="s">
        <v>105</v>
      </c>
      <c r="I160" s="150" t="s">
        <v>96</v>
      </c>
      <c r="J160" s="150" t="s">
        <v>113</v>
      </c>
      <c r="K160" s="151">
        <v>507.4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2:11" customFormat="1" hidden="1" x14ac:dyDescent="0.25">
      <c r="B161" s="150" t="s">
        <v>114</v>
      </c>
      <c r="C161" s="150" t="s">
        <v>115</v>
      </c>
      <c r="D161" s="150" t="s">
        <v>101</v>
      </c>
      <c r="E161" s="150" t="s">
        <v>102</v>
      </c>
      <c r="F161" s="150" t="s">
        <v>119</v>
      </c>
      <c r="G161" s="150" t="s">
        <v>117</v>
      </c>
      <c r="H161" s="150" t="s">
        <v>105</v>
      </c>
      <c r="I161" s="150" t="s">
        <v>97</v>
      </c>
      <c r="J161" s="150" t="s">
        <v>113</v>
      </c>
      <c r="K161" s="151">
        <v>1056.25</v>
      </c>
    </row>
    <row r="162" spans="2:11" customFormat="1" hidden="1" x14ac:dyDescent="0.25">
      <c r="B162" s="150" t="s">
        <v>114</v>
      </c>
      <c r="C162" s="150" t="s">
        <v>120</v>
      </c>
      <c r="D162" s="150" t="s">
        <v>101</v>
      </c>
      <c r="E162" s="150" t="s">
        <v>102</v>
      </c>
      <c r="F162" s="150" t="s">
        <v>121</v>
      </c>
      <c r="G162" s="150" t="s">
        <v>117</v>
      </c>
      <c r="H162" s="150" t="s">
        <v>105</v>
      </c>
      <c r="I162" s="150" t="s">
        <v>95</v>
      </c>
      <c r="J162" s="150" t="s">
        <v>120</v>
      </c>
      <c r="K162" s="151">
        <v>2959.63</v>
      </c>
    </row>
    <row r="163" spans="2:11" customFormat="1" hidden="1" x14ac:dyDescent="0.25">
      <c r="B163" s="150" t="s">
        <v>122</v>
      </c>
      <c r="C163" s="150" t="s">
        <v>123</v>
      </c>
      <c r="D163" s="150" t="s">
        <v>101</v>
      </c>
      <c r="E163" s="150" t="s">
        <v>102</v>
      </c>
      <c r="F163" s="150" t="s">
        <v>124</v>
      </c>
      <c r="G163" s="150" t="s">
        <v>125</v>
      </c>
      <c r="H163" s="150" t="s">
        <v>105</v>
      </c>
      <c r="I163" s="150" t="s">
        <v>126</v>
      </c>
      <c r="J163" s="150" t="s">
        <v>113</v>
      </c>
      <c r="K163" s="151">
        <v>2998.12</v>
      </c>
    </row>
    <row r="164" spans="2:11" customFormat="1" hidden="1" x14ac:dyDescent="0.25">
      <c r="B164" s="150" t="s">
        <v>127</v>
      </c>
      <c r="C164" s="150" t="s">
        <v>123</v>
      </c>
      <c r="D164" s="150" t="s">
        <v>101</v>
      </c>
      <c r="E164" s="150" t="s">
        <v>102</v>
      </c>
      <c r="F164" s="150" t="s">
        <v>128</v>
      </c>
      <c r="G164" s="150" t="s">
        <v>129</v>
      </c>
      <c r="H164" s="150" t="s">
        <v>105</v>
      </c>
      <c r="I164" s="150" t="s">
        <v>130</v>
      </c>
      <c r="J164" s="150" t="s">
        <v>123</v>
      </c>
      <c r="K164" s="151">
        <v>263.5</v>
      </c>
    </row>
    <row r="165" spans="2:11" customFormat="1" hidden="1" x14ac:dyDescent="0.25">
      <c r="B165" s="150" t="s">
        <v>131</v>
      </c>
      <c r="C165" s="150" t="s">
        <v>107</v>
      </c>
      <c r="D165" s="150" t="s">
        <v>101</v>
      </c>
      <c r="E165" s="150" t="s">
        <v>102</v>
      </c>
      <c r="F165" s="150" t="s">
        <v>132</v>
      </c>
      <c r="G165" s="150" t="s">
        <v>133</v>
      </c>
      <c r="H165" s="150" t="s">
        <v>105</v>
      </c>
      <c r="I165" s="150" t="s">
        <v>134</v>
      </c>
      <c r="J165" s="150" t="s">
        <v>107</v>
      </c>
      <c r="K165" s="151">
        <v>942.18</v>
      </c>
    </row>
    <row r="166" spans="2:11" customFormat="1" hidden="1" x14ac:dyDescent="0.25">
      <c r="B166" s="150" t="s">
        <v>135</v>
      </c>
      <c r="C166" s="150" t="s">
        <v>136</v>
      </c>
      <c r="D166" s="150" t="s">
        <v>101</v>
      </c>
      <c r="E166" s="150" t="s">
        <v>102</v>
      </c>
      <c r="F166" s="150" t="s">
        <v>137</v>
      </c>
      <c r="G166" s="150" t="s">
        <v>138</v>
      </c>
      <c r="H166" s="150" t="s">
        <v>105</v>
      </c>
      <c r="I166" s="150" t="s">
        <v>139</v>
      </c>
      <c r="J166" s="150" t="s">
        <v>136</v>
      </c>
      <c r="K166" s="151">
        <v>577.54</v>
      </c>
    </row>
    <row r="167" spans="2:11" customFormat="1" hidden="1" x14ac:dyDescent="0.25">
      <c r="B167" s="150" t="s">
        <v>135</v>
      </c>
      <c r="C167" s="150" t="s">
        <v>136</v>
      </c>
      <c r="D167" s="150" t="s">
        <v>101</v>
      </c>
      <c r="E167" s="150" t="s">
        <v>102</v>
      </c>
      <c r="F167" s="150" t="s">
        <v>140</v>
      </c>
      <c r="G167" s="150" t="s">
        <v>138</v>
      </c>
      <c r="H167" s="150" t="s">
        <v>105</v>
      </c>
      <c r="I167" s="150" t="s">
        <v>141</v>
      </c>
      <c r="J167" s="150" t="s">
        <v>136</v>
      </c>
      <c r="K167" s="151">
        <v>1779.82</v>
      </c>
    </row>
    <row r="168" spans="2:11" customFormat="1" hidden="1" x14ac:dyDescent="0.25">
      <c r="B168" s="150" t="s">
        <v>135</v>
      </c>
      <c r="C168" s="150" t="s">
        <v>136</v>
      </c>
      <c r="D168" s="150" t="s">
        <v>101</v>
      </c>
      <c r="E168" s="150" t="s">
        <v>102</v>
      </c>
      <c r="F168" s="150" t="s">
        <v>142</v>
      </c>
      <c r="G168" s="150" t="s">
        <v>138</v>
      </c>
      <c r="H168" s="150" t="s">
        <v>105</v>
      </c>
      <c r="I168" s="150" t="s">
        <v>143</v>
      </c>
      <c r="J168" s="150" t="s">
        <v>144</v>
      </c>
      <c r="K168" s="151">
        <v>14811.72</v>
      </c>
    </row>
    <row r="169" spans="2:11" customFormat="1" hidden="1" x14ac:dyDescent="0.25">
      <c r="B169" s="150" t="s">
        <v>135</v>
      </c>
      <c r="C169" s="150" t="s">
        <v>136</v>
      </c>
      <c r="D169" s="150" t="s">
        <v>101</v>
      </c>
      <c r="E169" s="150" t="s">
        <v>102</v>
      </c>
      <c r="F169" s="150" t="s">
        <v>145</v>
      </c>
      <c r="G169" s="150" t="s">
        <v>138</v>
      </c>
      <c r="H169" s="150" t="s">
        <v>105</v>
      </c>
      <c r="I169" s="150" t="s">
        <v>146</v>
      </c>
      <c r="J169" s="150" t="s">
        <v>147</v>
      </c>
      <c r="K169" s="151">
        <v>189.21</v>
      </c>
    </row>
    <row r="170" spans="2:11" customFormat="1" hidden="1" x14ac:dyDescent="0.25">
      <c r="B170" s="150" t="s">
        <v>135</v>
      </c>
      <c r="C170" s="150" t="s">
        <v>136</v>
      </c>
      <c r="D170" s="150" t="s">
        <v>101</v>
      </c>
      <c r="E170" s="150" t="s">
        <v>102</v>
      </c>
      <c r="F170" s="150" t="s">
        <v>148</v>
      </c>
      <c r="G170" s="150" t="s">
        <v>138</v>
      </c>
      <c r="H170" s="150" t="s">
        <v>105</v>
      </c>
      <c r="I170" s="150" t="s">
        <v>149</v>
      </c>
      <c r="J170" s="150" t="s">
        <v>150</v>
      </c>
      <c r="K170" s="151">
        <v>577.66999999999996</v>
      </c>
    </row>
    <row r="171" spans="2:11" customFormat="1" hidden="1" x14ac:dyDescent="0.25">
      <c r="B171" s="150" t="s">
        <v>135</v>
      </c>
      <c r="C171" s="150" t="s">
        <v>136</v>
      </c>
      <c r="D171" s="150" t="s">
        <v>101</v>
      </c>
      <c r="E171" s="150" t="s">
        <v>102</v>
      </c>
      <c r="F171" s="150" t="s">
        <v>151</v>
      </c>
      <c r="G171" s="150" t="s">
        <v>138</v>
      </c>
      <c r="H171" s="150" t="s">
        <v>105</v>
      </c>
      <c r="I171" s="150" t="s">
        <v>152</v>
      </c>
      <c r="J171" s="150" t="s">
        <v>147</v>
      </c>
      <c r="K171" s="151">
        <v>2271</v>
      </c>
    </row>
    <row r="172" spans="2:11" customFormat="1" hidden="1" x14ac:dyDescent="0.25">
      <c r="B172" s="150" t="s">
        <v>135</v>
      </c>
      <c r="C172" s="150" t="s">
        <v>153</v>
      </c>
      <c r="D172" s="150" t="s">
        <v>101</v>
      </c>
      <c r="E172" s="150" t="s">
        <v>102</v>
      </c>
      <c r="F172" s="150" t="s">
        <v>154</v>
      </c>
      <c r="G172" s="150" t="s">
        <v>138</v>
      </c>
      <c r="H172" s="150" t="s">
        <v>105</v>
      </c>
      <c r="I172" s="150" t="s">
        <v>155</v>
      </c>
      <c r="J172" s="150" t="s">
        <v>113</v>
      </c>
      <c r="K172" s="151">
        <v>1299.6500000000001</v>
      </c>
    </row>
    <row r="173" spans="2:11" customFormat="1" hidden="1" x14ac:dyDescent="0.25">
      <c r="B173" s="150" t="s">
        <v>156</v>
      </c>
      <c r="C173" s="150" t="s">
        <v>115</v>
      </c>
      <c r="D173" s="150" t="s">
        <v>101</v>
      </c>
      <c r="E173" s="150" t="s">
        <v>102</v>
      </c>
      <c r="F173" s="150" t="s">
        <v>157</v>
      </c>
      <c r="G173" s="150" t="s">
        <v>158</v>
      </c>
      <c r="H173" s="150" t="s">
        <v>105</v>
      </c>
      <c r="I173" s="150" t="s">
        <v>159</v>
      </c>
      <c r="J173" s="150" t="s">
        <v>123</v>
      </c>
      <c r="K173" s="151">
        <v>16.559999999999999</v>
      </c>
    </row>
    <row r="174" spans="2:11" customFormat="1" hidden="1" x14ac:dyDescent="0.25">
      <c r="B174" s="150" t="s">
        <v>156</v>
      </c>
      <c r="C174" s="150" t="s">
        <v>115</v>
      </c>
      <c r="D174" s="150" t="s">
        <v>101</v>
      </c>
      <c r="E174" s="150" t="s">
        <v>102</v>
      </c>
      <c r="F174" s="150" t="s">
        <v>160</v>
      </c>
      <c r="G174" s="150" t="s">
        <v>158</v>
      </c>
      <c r="H174" s="150" t="s">
        <v>105</v>
      </c>
      <c r="I174" s="150" t="s">
        <v>161</v>
      </c>
      <c r="J174" s="150" t="s">
        <v>123</v>
      </c>
      <c r="K174" s="151">
        <v>1065.22</v>
      </c>
    </row>
    <row r="175" spans="2:11" customFormat="1" hidden="1" x14ac:dyDescent="0.25">
      <c r="B175" s="150" t="s">
        <v>156</v>
      </c>
      <c r="C175" s="150" t="s">
        <v>115</v>
      </c>
      <c r="D175" s="150" t="s">
        <v>101</v>
      </c>
      <c r="E175" s="150" t="s">
        <v>102</v>
      </c>
      <c r="F175" s="150" t="s">
        <v>162</v>
      </c>
      <c r="G175" s="150" t="s">
        <v>158</v>
      </c>
      <c r="H175" s="150" t="s">
        <v>105</v>
      </c>
      <c r="I175" s="150" t="s">
        <v>163</v>
      </c>
      <c r="J175" s="150" t="s">
        <v>123</v>
      </c>
      <c r="K175" s="151">
        <v>2864.82</v>
      </c>
    </row>
    <row r="176" spans="2:11" customFormat="1" hidden="1" x14ac:dyDescent="0.25">
      <c r="B176" s="150" t="s">
        <v>156</v>
      </c>
      <c r="C176" s="150" t="s">
        <v>115</v>
      </c>
      <c r="D176" s="150" t="s">
        <v>101</v>
      </c>
      <c r="E176" s="150" t="s">
        <v>102</v>
      </c>
      <c r="F176" s="150" t="s">
        <v>164</v>
      </c>
      <c r="G176" s="150" t="s">
        <v>158</v>
      </c>
      <c r="H176" s="150" t="s">
        <v>105</v>
      </c>
      <c r="I176" s="150" t="s">
        <v>165</v>
      </c>
      <c r="J176" s="150" t="s">
        <v>123</v>
      </c>
      <c r="K176" s="151">
        <v>5922.04</v>
      </c>
    </row>
    <row r="177" spans="2:11" customFormat="1" hidden="1" x14ac:dyDescent="0.25">
      <c r="B177" s="150" t="s">
        <v>156</v>
      </c>
      <c r="C177" s="150" t="s">
        <v>115</v>
      </c>
      <c r="D177" s="150" t="s">
        <v>101</v>
      </c>
      <c r="E177" s="150" t="s">
        <v>102</v>
      </c>
      <c r="F177" s="150" t="s">
        <v>166</v>
      </c>
      <c r="G177" s="150" t="s">
        <v>158</v>
      </c>
      <c r="H177" s="150" t="s">
        <v>105</v>
      </c>
      <c r="I177" s="150" t="s">
        <v>167</v>
      </c>
      <c r="J177" s="150" t="s">
        <v>123</v>
      </c>
      <c r="K177" s="151">
        <v>26209.41</v>
      </c>
    </row>
    <row r="178" spans="2:11" customFormat="1" hidden="1" x14ac:dyDescent="0.25">
      <c r="B178" s="150" t="s">
        <v>156</v>
      </c>
      <c r="C178" s="150" t="s">
        <v>123</v>
      </c>
      <c r="D178" s="150" t="s">
        <v>101</v>
      </c>
      <c r="E178" s="150" t="s">
        <v>102</v>
      </c>
      <c r="F178" s="150" t="s">
        <v>168</v>
      </c>
      <c r="G178" s="150" t="s">
        <v>158</v>
      </c>
      <c r="H178" s="150" t="s">
        <v>105</v>
      </c>
      <c r="I178" s="150" t="s">
        <v>169</v>
      </c>
      <c r="J178" s="150" t="s">
        <v>123</v>
      </c>
      <c r="K178" s="151">
        <v>22225.53</v>
      </c>
    </row>
    <row r="179" spans="2:11" customFormat="1" hidden="1" x14ac:dyDescent="0.25">
      <c r="B179" s="150" t="s">
        <v>170</v>
      </c>
      <c r="C179" s="150" t="s">
        <v>153</v>
      </c>
      <c r="D179" s="150" t="s">
        <v>101</v>
      </c>
      <c r="E179" s="150" t="s">
        <v>102</v>
      </c>
      <c r="F179" s="150" t="s">
        <v>171</v>
      </c>
      <c r="G179" s="150" t="s">
        <v>172</v>
      </c>
      <c r="H179" s="150" t="s">
        <v>105</v>
      </c>
      <c r="I179" s="150" t="s">
        <v>173</v>
      </c>
      <c r="J179" s="150" t="s">
        <v>113</v>
      </c>
      <c r="K179" s="151">
        <v>2265.9499999999998</v>
      </c>
    </row>
    <row r="180" spans="2:11" customFormat="1" hidden="1" x14ac:dyDescent="0.25">
      <c r="B180" s="150" t="s">
        <v>174</v>
      </c>
      <c r="C180" s="150" t="s">
        <v>175</v>
      </c>
      <c r="D180" s="150" t="s">
        <v>101</v>
      </c>
      <c r="E180" s="150" t="s">
        <v>102</v>
      </c>
      <c r="F180" s="150" t="s">
        <v>176</v>
      </c>
      <c r="G180" s="150" t="s">
        <v>177</v>
      </c>
      <c r="H180" s="150" t="s">
        <v>105</v>
      </c>
      <c r="I180" s="150" t="s">
        <v>178</v>
      </c>
      <c r="J180" s="150" t="s">
        <v>175</v>
      </c>
      <c r="K180" s="151">
        <v>326.29000000000002</v>
      </c>
    </row>
    <row r="181" spans="2:11" customFormat="1" hidden="1" x14ac:dyDescent="0.25">
      <c r="B181" s="150" t="s">
        <v>179</v>
      </c>
      <c r="C181" s="150" t="s">
        <v>115</v>
      </c>
      <c r="D181" s="150" t="s">
        <v>101</v>
      </c>
      <c r="E181" s="150" t="s">
        <v>102</v>
      </c>
      <c r="F181" s="150" t="s">
        <v>180</v>
      </c>
      <c r="G181" s="150" t="s">
        <v>181</v>
      </c>
      <c r="H181" s="150" t="s">
        <v>105</v>
      </c>
      <c r="I181" s="150" t="s">
        <v>182</v>
      </c>
      <c r="J181" s="150" t="s">
        <v>183</v>
      </c>
      <c r="K181" s="151">
        <v>1215.53</v>
      </c>
    </row>
    <row r="182" spans="2:11" customFormat="1" hidden="1" x14ac:dyDescent="0.25">
      <c r="B182" s="150" t="s">
        <v>179</v>
      </c>
      <c r="C182" s="150" t="s">
        <v>183</v>
      </c>
      <c r="D182" s="150" t="s">
        <v>101</v>
      </c>
      <c r="E182" s="150" t="s">
        <v>102</v>
      </c>
      <c r="F182" s="150" t="s">
        <v>184</v>
      </c>
      <c r="G182" s="150" t="s">
        <v>181</v>
      </c>
      <c r="H182" s="150" t="s">
        <v>105</v>
      </c>
      <c r="I182" s="150" t="s">
        <v>185</v>
      </c>
      <c r="J182" s="150" t="s">
        <v>183</v>
      </c>
      <c r="K182" s="151">
        <v>89713.89</v>
      </c>
    </row>
    <row r="183" spans="2:11" customFormat="1" hidden="1" x14ac:dyDescent="0.25">
      <c r="B183" s="150" t="s">
        <v>179</v>
      </c>
      <c r="C183" s="150" t="s">
        <v>153</v>
      </c>
      <c r="D183" s="150" t="s">
        <v>101</v>
      </c>
      <c r="E183" s="150" t="s">
        <v>102</v>
      </c>
      <c r="F183" s="150" t="s">
        <v>186</v>
      </c>
      <c r="G183" s="150" t="s">
        <v>181</v>
      </c>
      <c r="H183" s="150" t="s">
        <v>105</v>
      </c>
      <c r="I183" s="150" t="s">
        <v>187</v>
      </c>
      <c r="J183" s="150" t="s">
        <v>123</v>
      </c>
      <c r="K183" s="151">
        <v>4536.78</v>
      </c>
    </row>
    <row r="184" spans="2:11" customFormat="1" hidden="1" x14ac:dyDescent="0.25">
      <c r="B184" s="150" t="s">
        <v>179</v>
      </c>
      <c r="C184" s="150" t="s">
        <v>188</v>
      </c>
      <c r="D184" s="150" t="s">
        <v>101</v>
      </c>
      <c r="E184" s="150" t="s">
        <v>102</v>
      </c>
      <c r="F184" s="150" t="s">
        <v>189</v>
      </c>
      <c r="G184" s="150" t="s">
        <v>181</v>
      </c>
      <c r="H184" s="150" t="s">
        <v>105</v>
      </c>
      <c r="I184" s="150" t="s">
        <v>190</v>
      </c>
      <c r="J184" s="150" t="s">
        <v>123</v>
      </c>
      <c r="K184" s="151">
        <v>7056.41</v>
      </c>
    </row>
    <row r="185" spans="2:11" customFormat="1" hidden="1" x14ac:dyDescent="0.25">
      <c r="B185" s="150" t="s">
        <v>191</v>
      </c>
      <c r="C185" s="150" t="s">
        <v>113</v>
      </c>
      <c r="D185" s="150" t="s">
        <v>101</v>
      </c>
      <c r="E185" s="150" t="s">
        <v>102</v>
      </c>
      <c r="F185" s="150" t="s">
        <v>192</v>
      </c>
      <c r="G185" s="150" t="s">
        <v>193</v>
      </c>
      <c r="H185" s="150" t="s">
        <v>105</v>
      </c>
      <c r="I185" s="150" t="s">
        <v>194</v>
      </c>
      <c r="J185" s="150" t="s">
        <v>113</v>
      </c>
      <c r="K185" s="151">
        <v>263.5</v>
      </c>
    </row>
    <row r="186" spans="2:11" customFormat="1" hidden="1" x14ac:dyDescent="0.25">
      <c r="B186" s="150" t="s">
        <v>195</v>
      </c>
      <c r="C186" s="150" t="s">
        <v>115</v>
      </c>
      <c r="D186" s="150" t="s">
        <v>101</v>
      </c>
      <c r="E186" s="150" t="s">
        <v>102</v>
      </c>
      <c r="F186" s="150" t="s">
        <v>196</v>
      </c>
      <c r="G186" s="150" t="s">
        <v>197</v>
      </c>
      <c r="H186" s="150" t="s">
        <v>105</v>
      </c>
      <c r="I186" s="150" t="s">
        <v>198</v>
      </c>
      <c r="J186" s="150" t="s">
        <v>123</v>
      </c>
      <c r="K186" s="151">
        <v>527</v>
      </c>
    </row>
    <row r="187" spans="2:11" customFormat="1" hidden="1" x14ac:dyDescent="0.25">
      <c r="B187" s="150" t="s">
        <v>195</v>
      </c>
      <c r="C187" s="150" t="s">
        <v>115</v>
      </c>
      <c r="D187" s="150" t="s">
        <v>101</v>
      </c>
      <c r="E187" s="150" t="s">
        <v>102</v>
      </c>
      <c r="F187" s="150" t="s">
        <v>199</v>
      </c>
      <c r="G187" s="150" t="s">
        <v>197</v>
      </c>
      <c r="H187" s="150" t="s">
        <v>105</v>
      </c>
      <c r="I187" s="150" t="s">
        <v>200</v>
      </c>
      <c r="J187" s="150" t="s">
        <v>123</v>
      </c>
      <c r="K187" s="151">
        <v>2029.6</v>
      </c>
    </row>
    <row r="188" spans="2:11" customFormat="1" hidden="1" x14ac:dyDescent="0.25">
      <c r="B188" s="150" t="s">
        <v>201</v>
      </c>
      <c r="C188" s="150" t="s">
        <v>113</v>
      </c>
      <c r="D188" s="150" t="s">
        <v>101</v>
      </c>
      <c r="E188" s="150" t="s">
        <v>102</v>
      </c>
      <c r="F188" s="150" t="s">
        <v>202</v>
      </c>
      <c r="G188" s="150" t="s">
        <v>203</v>
      </c>
      <c r="H188" s="150" t="s">
        <v>105</v>
      </c>
      <c r="I188" s="150" t="s">
        <v>204</v>
      </c>
      <c r="J188" s="150" t="s">
        <v>113</v>
      </c>
      <c r="K188" s="151">
        <v>1056.1600000000001</v>
      </c>
    </row>
    <row r="189" spans="2:11" customFormat="1" hidden="1" x14ac:dyDescent="0.25">
      <c r="B189" s="150" t="s">
        <v>205</v>
      </c>
      <c r="C189" s="150" t="s">
        <v>107</v>
      </c>
      <c r="D189" s="150" t="s">
        <v>101</v>
      </c>
      <c r="E189" s="150" t="s">
        <v>102</v>
      </c>
      <c r="F189" s="150" t="s">
        <v>206</v>
      </c>
      <c r="G189" s="150" t="s">
        <v>207</v>
      </c>
      <c r="H189" s="150" t="s">
        <v>105</v>
      </c>
      <c r="I189" s="150" t="s">
        <v>208</v>
      </c>
      <c r="J189" s="150" t="s">
        <v>107</v>
      </c>
      <c r="K189" s="151">
        <v>17141.95</v>
      </c>
    </row>
    <row r="190" spans="2:11" customFormat="1" hidden="1" x14ac:dyDescent="0.25">
      <c r="B190" s="150" t="s">
        <v>205</v>
      </c>
      <c r="C190" s="150" t="s">
        <v>209</v>
      </c>
      <c r="D190" s="150" t="s">
        <v>101</v>
      </c>
      <c r="E190" s="150" t="s">
        <v>102</v>
      </c>
      <c r="F190" s="150" t="s">
        <v>210</v>
      </c>
      <c r="G190" s="150" t="s">
        <v>207</v>
      </c>
      <c r="H190" s="150" t="s">
        <v>105</v>
      </c>
      <c r="I190" s="150" t="s">
        <v>211</v>
      </c>
      <c r="J190" s="150" t="s">
        <v>209</v>
      </c>
      <c r="K190" s="151">
        <v>6050.1</v>
      </c>
    </row>
    <row r="191" spans="2:11" customFormat="1" hidden="1" x14ac:dyDescent="0.25">
      <c r="B191" s="150" t="s">
        <v>205</v>
      </c>
      <c r="C191" s="150" t="s">
        <v>209</v>
      </c>
      <c r="D191" s="150" t="s">
        <v>101</v>
      </c>
      <c r="E191" s="150" t="s">
        <v>102</v>
      </c>
      <c r="F191" s="150" t="s">
        <v>212</v>
      </c>
      <c r="G191" s="150" t="s">
        <v>207</v>
      </c>
      <c r="H191" s="150" t="s">
        <v>105</v>
      </c>
      <c r="I191" s="150" t="s">
        <v>213</v>
      </c>
      <c r="J191" s="150" t="s">
        <v>209</v>
      </c>
      <c r="K191" s="151">
        <v>1008.35</v>
      </c>
    </row>
    <row r="192" spans="2:11" customFormat="1" hidden="1" x14ac:dyDescent="0.25">
      <c r="B192" s="150" t="s">
        <v>214</v>
      </c>
      <c r="C192" s="150" t="s">
        <v>107</v>
      </c>
      <c r="D192" s="150" t="s">
        <v>101</v>
      </c>
      <c r="E192" s="150" t="s">
        <v>102</v>
      </c>
      <c r="F192" s="150" t="s">
        <v>215</v>
      </c>
      <c r="G192" s="150" t="s">
        <v>216</v>
      </c>
      <c r="H192" s="150" t="s">
        <v>105</v>
      </c>
      <c r="I192" s="150" t="s">
        <v>217</v>
      </c>
      <c r="J192" s="150" t="s">
        <v>120</v>
      </c>
      <c r="K192" s="151">
        <v>5245</v>
      </c>
    </row>
    <row r="193" spans="2:11" customFormat="1" hidden="1" x14ac:dyDescent="0.25">
      <c r="B193" s="150" t="s">
        <v>218</v>
      </c>
      <c r="C193" s="150" t="s">
        <v>219</v>
      </c>
      <c r="D193" s="150" t="s">
        <v>101</v>
      </c>
      <c r="E193" s="150" t="s">
        <v>102</v>
      </c>
      <c r="F193" s="150" t="s">
        <v>220</v>
      </c>
      <c r="G193" s="150" t="s">
        <v>221</v>
      </c>
      <c r="H193" s="150" t="s">
        <v>105</v>
      </c>
      <c r="I193" s="150" t="s">
        <v>222</v>
      </c>
      <c r="J193" s="150" t="s">
        <v>219</v>
      </c>
      <c r="K193" s="151">
        <v>192.36</v>
      </c>
    </row>
    <row r="194" spans="2:11" customFormat="1" hidden="1" x14ac:dyDescent="0.25">
      <c r="B194" s="150" t="s">
        <v>218</v>
      </c>
      <c r="C194" s="150" t="s">
        <v>219</v>
      </c>
      <c r="D194" s="150" t="s">
        <v>101</v>
      </c>
      <c r="E194" s="150" t="s">
        <v>102</v>
      </c>
      <c r="F194" s="150" t="s">
        <v>223</v>
      </c>
      <c r="G194" s="150" t="s">
        <v>221</v>
      </c>
      <c r="H194" s="150" t="s">
        <v>105</v>
      </c>
      <c r="I194" s="150" t="s">
        <v>224</v>
      </c>
      <c r="J194" s="150" t="s">
        <v>219</v>
      </c>
      <c r="K194" s="151">
        <v>1514</v>
      </c>
    </row>
    <row r="195" spans="2:11" customFormat="1" hidden="1" x14ac:dyDescent="0.25">
      <c r="B195" s="1"/>
      <c r="C195" s="1"/>
      <c r="D195" s="1"/>
      <c r="E195" s="1"/>
      <c r="F195" s="1"/>
      <c r="G195" s="1"/>
      <c r="H195" s="39"/>
      <c r="I195" s="28"/>
      <c r="J195" s="1"/>
      <c r="K195" s="1"/>
    </row>
    <row r="196" spans="2:11" customFormat="1" hidden="1" x14ac:dyDescent="0.25">
      <c r="B196" s="1"/>
      <c r="C196" s="1"/>
      <c r="D196" s="1"/>
      <c r="E196" s="1"/>
      <c r="F196" s="1"/>
      <c r="G196" s="1"/>
      <c r="H196" s="39"/>
      <c r="I196" s="28"/>
      <c r="J196" s="1"/>
      <c r="K196" s="1"/>
    </row>
    <row r="197" spans="2:11" customFormat="1" hidden="1" x14ac:dyDescent="0.25">
      <c r="B197" s="1"/>
      <c r="C197" s="1"/>
      <c r="D197" s="1"/>
      <c r="E197" s="1"/>
      <c r="F197" s="1"/>
      <c r="G197" s="1"/>
      <c r="H197" s="39"/>
      <c r="I197" s="28"/>
      <c r="J197" s="1"/>
      <c r="K197" s="1"/>
    </row>
    <row r="198" spans="2:11" customFormat="1" hidden="1" x14ac:dyDescent="0.25">
      <c r="B198" s="1"/>
      <c r="C198" s="1"/>
      <c r="D198" s="1"/>
      <c r="E198" s="1"/>
      <c r="F198" s="1"/>
      <c r="G198" s="1"/>
      <c r="H198" s="39"/>
      <c r="I198" s="28"/>
      <c r="J198" s="1"/>
      <c r="K198" s="1"/>
    </row>
    <row r="199" spans="2:11" customFormat="1" hidden="1" x14ac:dyDescent="0.25">
      <c r="B199" s="1"/>
      <c r="C199" s="1"/>
      <c r="D199" s="1"/>
      <c r="E199" s="1"/>
      <c r="F199" s="1"/>
      <c r="G199" s="1"/>
      <c r="H199" s="39"/>
      <c r="I199" s="28"/>
      <c r="J199" s="1"/>
      <c r="K199" s="1"/>
    </row>
    <row r="200" spans="2:11" customFormat="1" hidden="1" x14ac:dyDescent="0.25">
      <c r="B200" s="1"/>
      <c r="C200" s="1"/>
      <c r="D200" s="1"/>
      <c r="E200" s="1"/>
      <c r="F200" s="1"/>
      <c r="G200" s="1"/>
      <c r="H200" s="39"/>
      <c r="I200" s="28"/>
      <c r="J200" s="1"/>
      <c r="K200" s="1"/>
    </row>
    <row r="201" spans="2:11" customFormat="1" hidden="1" x14ac:dyDescent="0.25">
      <c r="B201" s="1"/>
      <c r="C201" s="1"/>
      <c r="D201" s="1"/>
      <c r="E201" s="1"/>
      <c r="F201" s="1"/>
      <c r="G201" s="1"/>
      <c r="H201" s="39"/>
      <c r="I201" s="28"/>
      <c r="J201" s="1"/>
      <c r="K201" s="1"/>
    </row>
    <row r="202" spans="2:11" customFormat="1" hidden="1" x14ac:dyDescent="0.25">
      <c r="B202" s="1"/>
      <c r="C202" s="1"/>
      <c r="D202" s="1"/>
      <c r="E202" s="1"/>
      <c r="F202" s="1"/>
      <c r="G202" s="1"/>
      <c r="H202" s="39"/>
      <c r="I202" s="28"/>
      <c r="J202" s="1"/>
      <c r="K202" s="1"/>
    </row>
    <row r="203" spans="2:11" customFormat="1" hidden="1" x14ac:dyDescent="0.25">
      <c r="B203" s="1"/>
      <c r="C203" s="1"/>
      <c r="D203" s="1"/>
      <c r="E203" s="1"/>
      <c r="F203" s="1"/>
      <c r="G203" s="1"/>
      <c r="H203" s="39"/>
      <c r="I203" s="28"/>
      <c r="J203" s="1"/>
      <c r="K203" s="1"/>
    </row>
    <row r="204" spans="2:11" customFormat="1" hidden="1" x14ac:dyDescent="0.25">
      <c r="B204" s="1"/>
      <c r="C204" s="1"/>
      <c r="D204" s="1"/>
      <c r="E204" s="1"/>
      <c r="F204" s="1"/>
      <c r="G204" s="1"/>
      <c r="H204" s="39"/>
      <c r="I204" s="28"/>
      <c r="J204" s="1"/>
      <c r="K204" s="1"/>
    </row>
    <row r="205" spans="2:11" customFormat="1" hidden="1" x14ac:dyDescent="0.25">
      <c r="B205" s="1"/>
      <c r="C205" s="1"/>
      <c r="D205" s="1"/>
      <c r="E205" s="1"/>
      <c r="F205" s="1"/>
      <c r="G205" s="1"/>
      <c r="H205" s="39"/>
      <c r="I205" s="28"/>
      <c r="J205" s="1"/>
      <c r="K205" s="1"/>
    </row>
    <row r="206" spans="2:11" customFormat="1" hidden="1" x14ac:dyDescent="0.25">
      <c r="B206" s="1"/>
      <c r="C206" s="1"/>
      <c r="D206" s="1"/>
      <c r="E206" s="1"/>
      <c r="F206" s="1"/>
      <c r="G206" s="1"/>
      <c r="H206" s="39"/>
      <c r="I206" s="28"/>
      <c r="J206" s="1"/>
      <c r="K206" s="1"/>
    </row>
    <row r="207" spans="2:11" customFormat="1" hidden="1" x14ac:dyDescent="0.25">
      <c r="B207" s="1"/>
      <c r="C207" s="1"/>
      <c r="D207" s="1"/>
      <c r="E207" s="1"/>
      <c r="F207" s="1"/>
      <c r="G207" s="1"/>
      <c r="H207" s="39"/>
      <c r="I207" s="28"/>
      <c r="J207" s="1"/>
      <c r="K207" s="1"/>
    </row>
    <row r="208" spans="2:11" customFormat="1" hidden="1" x14ac:dyDescent="0.25">
      <c r="B208" s="1"/>
      <c r="C208" s="1"/>
      <c r="D208" s="1"/>
      <c r="E208" s="1"/>
      <c r="F208" s="1"/>
      <c r="G208" s="1"/>
      <c r="H208" s="39"/>
      <c r="I208" s="28"/>
      <c r="J208" s="1"/>
      <c r="K208" s="1"/>
    </row>
    <row r="209" customFormat="1" hidden="1" x14ac:dyDescent="0.25"/>
    <row r="210" customFormat="1" hidden="1" x14ac:dyDescent="0.25"/>
    <row r="211" customFormat="1" hidden="1" x14ac:dyDescent="0.25"/>
    <row r="212" customFormat="1" hidden="1" x14ac:dyDescent="0.25"/>
    <row r="213" customFormat="1" hidden="1" x14ac:dyDescent="0.25"/>
    <row r="214" customFormat="1" hidden="1" x14ac:dyDescent="0.25"/>
    <row r="215" customFormat="1" hidden="1" x14ac:dyDescent="0.25"/>
    <row r="216" customFormat="1" hidden="1" x14ac:dyDescent="0.25"/>
    <row r="217" customFormat="1" hidden="1" x14ac:dyDescent="0.25"/>
    <row r="218" customFormat="1" hidden="1" x14ac:dyDescent="0.25"/>
    <row r="219" customFormat="1" hidden="1" x14ac:dyDescent="0.25"/>
    <row r="220" customFormat="1" hidden="1" x14ac:dyDescent="0.25"/>
    <row r="221" customFormat="1" hidden="1" x14ac:dyDescent="0.25"/>
    <row r="222" customFormat="1" hidden="1" x14ac:dyDescent="0.25"/>
  </sheetData>
  <sortState ref="H8:R37">
    <sortCondition ref="H8:H37"/>
  </sortState>
  <mergeCells count="116">
    <mergeCell ref="A138:A139"/>
    <mergeCell ref="B138:B139"/>
    <mergeCell ref="I144:L144"/>
    <mergeCell ref="M147:R147"/>
    <mergeCell ref="T142:U142"/>
    <mergeCell ref="A48:A55"/>
    <mergeCell ref="A61:A67"/>
    <mergeCell ref="A57:A59"/>
    <mergeCell ref="B61:B67"/>
    <mergeCell ref="D61:D67"/>
    <mergeCell ref="A129:A130"/>
    <mergeCell ref="B129:B130"/>
    <mergeCell ref="M144:V144"/>
    <mergeCell ref="B126:B127"/>
    <mergeCell ref="A126:A127"/>
    <mergeCell ref="M143:AK143"/>
    <mergeCell ref="E69:E70"/>
    <mergeCell ref="B92:B93"/>
    <mergeCell ref="B84:B85"/>
    <mergeCell ref="B98:B99"/>
    <mergeCell ref="B107:B108"/>
    <mergeCell ref="B117:B118"/>
    <mergeCell ref="B113:B114"/>
    <mergeCell ref="A34:A35"/>
    <mergeCell ref="A38:A41"/>
    <mergeCell ref="C43:C44"/>
    <mergeCell ref="G34:G35"/>
    <mergeCell ref="F34:F35"/>
    <mergeCell ref="E43:E44"/>
    <mergeCell ref="A132:A133"/>
    <mergeCell ref="B132:B133"/>
    <mergeCell ref="A135:A136"/>
    <mergeCell ref="A28:A29"/>
    <mergeCell ref="B31:B32"/>
    <mergeCell ref="C28:C29"/>
    <mergeCell ref="C31:C32"/>
    <mergeCell ref="B28:B29"/>
    <mergeCell ref="A69:A70"/>
    <mergeCell ref="A8:A15"/>
    <mergeCell ref="A5:A7"/>
    <mergeCell ref="A16:A18"/>
    <mergeCell ref="A20:A23"/>
    <mergeCell ref="B20:B23"/>
    <mergeCell ref="C20:C23"/>
    <mergeCell ref="C5:C7"/>
    <mergeCell ref="B5:B7"/>
    <mergeCell ref="C16:C18"/>
    <mergeCell ref="B16:B18"/>
    <mergeCell ref="A31:A32"/>
    <mergeCell ref="A25:A26"/>
    <mergeCell ref="B25:B26"/>
    <mergeCell ref="C25:C26"/>
    <mergeCell ref="C34:C35"/>
    <mergeCell ref="A43:A44"/>
    <mergeCell ref="B43:B44"/>
    <mergeCell ref="B34:B35"/>
    <mergeCell ref="Q5:Q7"/>
    <mergeCell ref="G31:G32"/>
    <mergeCell ref="F5:F7"/>
    <mergeCell ref="G48:G55"/>
    <mergeCell ref="G61:G67"/>
    <mergeCell ref="F61:F67"/>
    <mergeCell ref="G43:G44"/>
    <mergeCell ref="G69:G70"/>
    <mergeCell ref="F69:F70"/>
    <mergeCell ref="F8:F15"/>
    <mergeCell ref="G25:G26"/>
    <mergeCell ref="G28:G29"/>
    <mergeCell ref="F25:F26"/>
    <mergeCell ref="R5:S5"/>
    <mergeCell ref="H5:J5"/>
    <mergeCell ref="G5:G7"/>
    <mergeCell ref="G8:G15"/>
    <mergeCell ref="G20:G23"/>
    <mergeCell ref="F43:F44"/>
    <mergeCell ref="D69:D70"/>
    <mergeCell ref="C69:C70"/>
    <mergeCell ref="B69:B70"/>
    <mergeCell ref="E61:E67"/>
    <mergeCell ref="C61:C67"/>
    <mergeCell ref="F16:F18"/>
    <mergeCell ref="F20:F23"/>
    <mergeCell ref="F31:F32"/>
    <mergeCell ref="F38:F41"/>
    <mergeCell ref="E31:E32"/>
    <mergeCell ref="F28:F29"/>
    <mergeCell ref="E20:E23"/>
    <mergeCell ref="E16:E18"/>
    <mergeCell ref="D38:D41"/>
    <mergeCell ref="E38:E41"/>
    <mergeCell ref="D34:D35"/>
    <mergeCell ref="E34:E35"/>
    <mergeCell ref="D43:D44"/>
    <mergeCell ref="E8:E15"/>
    <mergeCell ref="C8:C15"/>
    <mergeCell ref="C38:C41"/>
    <mergeCell ref="B38:B41"/>
    <mergeCell ref="G57:G59"/>
    <mergeCell ref="F57:F59"/>
    <mergeCell ref="E57:E59"/>
    <mergeCell ref="D57:D59"/>
    <mergeCell ref="C57:C59"/>
    <mergeCell ref="F48:F55"/>
    <mergeCell ref="G16:G18"/>
    <mergeCell ref="B57:B59"/>
    <mergeCell ref="C48:C55"/>
    <mergeCell ref="D48:D55"/>
    <mergeCell ref="E48:E55"/>
    <mergeCell ref="E28:E29"/>
    <mergeCell ref="D28:D29"/>
    <mergeCell ref="D31:D32"/>
    <mergeCell ref="E25:E26"/>
    <mergeCell ref="D25:D26"/>
    <mergeCell ref="D20:D23"/>
    <mergeCell ref="D16:D18"/>
    <mergeCell ref="D8:D15"/>
  </mergeCell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07"/>
  <sheetViews>
    <sheetView tabSelected="1" workbookViewId="0">
      <selection activeCell="K68" sqref="K68:K69"/>
    </sheetView>
  </sheetViews>
  <sheetFormatPr defaultRowHeight="15" x14ac:dyDescent="0.25"/>
  <cols>
    <col min="1" max="1" width="3.140625" customWidth="1"/>
    <col min="2" max="2" width="15.42578125" style="1" customWidth="1"/>
    <col min="3" max="7" width="9.140625" style="1" hidden="1" customWidth="1"/>
    <col min="8" max="8" width="10.42578125" style="39" customWidth="1"/>
    <col min="9" max="9" width="10.5703125" style="28" customWidth="1"/>
    <col min="10" max="10" width="8.42578125" style="1" customWidth="1"/>
    <col min="11" max="11" width="9.140625" style="1" customWidth="1"/>
    <col min="12" max="12" width="9.5703125" style="1" customWidth="1"/>
    <col min="13" max="13" width="8.5703125" style="1" hidden="1" customWidth="1"/>
    <col min="14" max="14" width="8.140625" style="1" customWidth="1"/>
    <col min="15" max="15" width="7.28515625" style="1" hidden="1" customWidth="1"/>
    <col min="16" max="16" width="7.28515625" style="1" customWidth="1"/>
    <col min="17" max="17" width="6.5703125" style="1" customWidth="1"/>
    <col min="18" max="18" width="8.140625" style="1" customWidth="1"/>
    <col min="19" max="19" width="1.7109375" style="1" hidden="1" customWidth="1"/>
    <col min="20" max="20" width="9.42578125" style="1" hidden="1" customWidth="1"/>
    <col min="21" max="21" width="9.5703125" style="1" customWidth="1"/>
    <col min="22" max="22" width="8.85546875" style="1" customWidth="1"/>
    <col min="23" max="23" width="9.7109375" style="1" hidden="1" customWidth="1"/>
    <col min="24" max="24" width="14.5703125" style="1" hidden="1" customWidth="1"/>
    <col min="25" max="32" width="0" style="1" hidden="1" customWidth="1"/>
    <col min="33" max="33" width="10.7109375" style="1" hidden="1" customWidth="1"/>
    <col min="34" max="34" width="10.42578125" style="1" hidden="1" customWidth="1"/>
    <col min="35" max="36" width="0" style="1" hidden="1" customWidth="1"/>
    <col min="37" max="37" width="8.5703125" style="1" customWidth="1"/>
    <col min="38" max="38" width="11.42578125" style="1" hidden="1" customWidth="1"/>
    <col min="39" max="39" width="12.140625" style="1" hidden="1" customWidth="1"/>
    <col min="40" max="51" width="0" style="1" hidden="1" customWidth="1"/>
  </cols>
  <sheetData>
    <row r="1" spans="1:39" x14ac:dyDescent="0.25">
      <c r="A1" s="1"/>
      <c r="B1" s="2" t="s">
        <v>53</v>
      </c>
      <c r="C1" s="91"/>
      <c r="H1" s="2"/>
      <c r="I1" s="29"/>
      <c r="L1" s="2"/>
      <c r="M1" s="2"/>
      <c r="N1" s="2"/>
      <c r="AM1" s="1" t="s">
        <v>280</v>
      </c>
    </row>
    <row r="2" spans="1:39" x14ac:dyDescent="0.25">
      <c r="A2" s="1"/>
      <c r="B2" s="2"/>
      <c r="C2" s="91"/>
      <c r="H2" s="2"/>
      <c r="I2" s="29"/>
      <c r="L2" s="2"/>
      <c r="M2" s="2"/>
      <c r="N2" s="2"/>
    </row>
    <row r="3" spans="1:39" x14ac:dyDescent="0.25">
      <c r="A3" s="9"/>
      <c r="B3" s="27" t="s">
        <v>287</v>
      </c>
      <c r="C3" s="27"/>
      <c r="D3" s="27"/>
      <c r="E3" s="27"/>
      <c r="F3" s="27"/>
      <c r="G3" s="27"/>
      <c r="H3" s="27"/>
      <c r="I3" s="30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9"/>
    </row>
    <row r="4" spans="1:39" x14ac:dyDescent="0.25">
      <c r="A4" s="9"/>
      <c r="B4" s="27"/>
      <c r="C4" s="27"/>
      <c r="D4" s="27"/>
      <c r="E4" s="27"/>
      <c r="F4" s="27"/>
      <c r="G4" s="27"/>
      <c r="H4" s="27"/>
      <c r="I4" s="30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9"/>
      <c r="AK4" s="1" t="s">
        <v>234</v>
      </c>
    </row>
    <row r="5" spans="1:39" s="1" customFormat="1" ht="18" customHeight="1" x14ac:dyDescent="0.25">
      <c r="A5" s="328" t="s">
        <v>52</v>
      </c>
      <c r="B5" s="332" t="s">
        <v>51</v>
      </c>
      <c r="C5" s="330" t="s">
        <v>50</v>
      </c>
      <c r="D5" s="81" t="s">
        <v>49</v>
      </c>
      <c r="E5" s="82" t="s">
        <v>48</v>
      </c>
      <c r="F5" s="323" t="s">
        <v>47</v>
      </c>
      <c r="G5" s="304" t="s">
        <v>46</v>
      </c>
      <c r="H5" s="306" t="s">
        <v>45</v>
      </c>
      <c r="I5" s="306"/>
      <c r="J5" s="306"/>
      <c r="K5" s="188" t="s">
        <v>237</v>
      </c>
      <c r="L5" s="86" t="s">
        <v>89</v>
      </c>
      <c r="M5" s="86" t="s">
        <v>71</v>
      </c>
      <c r="N5" s="86" t="s">
        <v>71</v>
      </c>
      <c r="O5" s="280" t="s">
        <v>43</v>
      </c>
      <c r="P5" s="86" t="s">
        <v>71</v>
      </c>
      <c r="Q5" s="322" t="s">
        <v>44</v>
      </c>
      <c r="R5" s="304" t="s">
        <v>81</v>
      </c>
      <c r="S5" s="305"/>
      <c r="T5" s="182" t="s">
        <v>231</v>
      </c>
      <c r="U5" s="180" t="s">
        <v>42</v>
      </c>
      <c r="V5" s="82" t="s">
        <v>60</v>
      </c>
      <c r="AJ5" s="142" t="s">
        <v>82</v>
      </c>
      <c r="AK5" s="142" t="s">
        <v>261</v>
      </c>
    </row>
    <row r="6" spans="1:39" s="1" customFormat="1" x14ac:dyDescent="0.25">
      <c r="A6" s="329"/>
      <c r="B6" s="302"/>
      <c r="C6" s="331"/>
      <c r="D6" s="174"/>
      <c r="E6" s="175"/>
      <c r="F6" s="320"/>
      <c r="G6" s="307"/>
      <c r="H6" s="189"/>
      <c r="I6" s="190"/>
      <c r="J6" s="191"/>
      <c r="K6" s="184" t="s">
        <v>236</v>
      </c>
      <c r="L6" s="176"/>
      <c r="M6" s="176"/>
      <c r="N6" s="176"/>
      <c r="O6" s="177"/>
      <c r="P6" s="176"/>
      <c r="Q6" s="322"/>
      <c r="R6" s="281"/>
      <c r="S6" s="178"/>
      <c r="T6" s="183" t="s">
        <v>232</v>
      </c>
      <c r="U6" s="181"/>
      <c r="V6" s="84" t="s">
        <v>35</v>
      </c>
      <c r="AJ6" s="179"/>
      <c r="AK6" s="179" t="s">
        <v>229</v>
      </c>
    </row>
    <row r="7" spans="1:39" s="1" customFormat="1" x14ac:dyDescent="0.25">
      <c r="A7" s="329"/>
      <c r="B7" s="303"/>
      <c r="C7" s="285"/>
      <c r="D7" s="83" t="s">
        <v>41</v>
      </c>
      <c r="E7" s="84" t="s">
        <v>40</v>
      </c>
      <c r="F7" s="324"/>
      <c r="G7" s="303"/>
      <c r="H7" s="185" t="s">
        <v>39</v>
      </c>
      <c r="I7" s="186" t="s">
        <v>38</v>
      </c>
      <c r="J7" s="187" t="s">
        <v>37</v>
      </c>
      <c r="K7" s="87" t="s">
        <v>235</v>
      </c>
      <c r="L7" s="88" t="s">
        <v>244</v>
      </c>
      <c r="M7" s="88" t="s">
        <v>88</v>
      </c>
      <c r="N7" s="88" t="s">
        <v>288</v>
      </c>
      <c r="O7" s="36" t="s">
        <v>225</v>
      </c>
      <c r="P7" s="88" t="s">
        <v>286</v>
      </c>
      <c r="Q7" s="322"/>
      <c r="R7" s="111">
        <v>43617</v>
      </c>
      <c r="S7" s="110"/>
      <c r="T7" s="192" t="s">
        <v>233</v>
      </c>
      <c r="U7" s="36" t="s">
        <v>36</v>
      </c>
      <c r="V7" s="83"/>
      <c r="AJ7" s="143" t="s">
        <v>83</v>
      </c>
      <c r="AK7" s="143" t="s">
        <v>230</v>
      </c>
    </row>
    <row r="8" spans="1:39" s="1" customFormat="1" x14ac:dyDescent="0.25">
      <c r="A8" s="299">
        <v>1</v>
      </c>
      <c r="B8" s="40"/>
      <c r="C8" s="284"/>
      <c r="D8" s="302"/>
      <c r="E8" s="282"/>
      <c r="F8" s="320"/>
      <c r="G8" s="308"/>
      <c r="H8" s="144">
        <v>80502</v>
      </c>
      <c r="I8" s="170">
        <v>43647</v>
      </c>
      <c r="J8" s="145">
        <v>2006.39</v>
      </c>
      <c r="K8" s="145">
        <v>2006.39</v>
      </c>
      <c r="L8" s="145"/>
      <c r="M8" s="145"/>
      <c r="N8" s="145">
        <v>2006.39</v>
      </c>
      <c r="O8" s="121"/>
      <c r="P8" s="145"/>
      <c r="Q8" s="145"/>
      <c r="R8" s="145"/>
      <c r="S8" s="145"/>
      <c r="T8" s="145"/>
      <c r="U8" s="123">
        <f>K8-Q8-V8</f>
        <v>2006.39</v>
      </c>
      <c r="V8" s="145">
        <v>0</v>
      </c>
      <c r="W8" s="152"/>
      <c r="X8" s="153"/>
      <c r="Y8" s="153"/>
      <c r="AJ8" s="78"/>
      <c r="AK8" s="108"/>
    </row>
    <row r="9" spans="1:39" s="1" customFormat="1" x14ac:dyDescent="0.25">
      <c r="A9" s="299"/>
      <c r="B9" s="40"/>
      <c r="C9" s="284"/>
      <c r="D9" s="302"/>
      <c r="E9" s="282"/>
      <c r="F9" s="320"/>
      <c r="G9" s="308"/>
      <c r="H9" s="144">
        <v>81393</v>
      </c>
      <c r="I9" s="170">
        <v>43647</v>
      </c>
      <c r="J9" s="145">
        <v>43560.67</v>
      </c>
      <c r="K9" s="145">
        <v>43560.67</v>
      </c>
      <c r="L9" s="145"/>
      <c r="M9" s="145"/>
      <c r="N9" s="145">
        <v>43560.67</v>
      </c>
      <c r="O9" s="121"/>
      <c r="P9" s="145"/>
      <c r="Q9" s="145"/>
      <c r="R9" s="145"/>
      <c r="S9" s="145"/>
      <c r="T9" s="145"/>
      <c r="U9" s="123">
        <f>K9-Q9-V9</f>
        <v>43560.67</v>
      </c>
      <c r="V9" s="145">
        <v>0</v>
      </c>
      <c r="W9" s="152"/>
      <c r="X9" s="153"/>
      <c r="Y9" s="153"/>
      <c r="AJ9" s="78"/>
      <c r="AK9" s="108"/>
    </row>
    <row r="10" spans="1:39" s="1" customFormat="1" x14ac:dyDescent="0.25">
      <c r="A10" s="299"/>
      <c r="B10" s="40"/>
      <c r="C10" s="284"/>
      <c r="D10" s="302"/>
      <c r="E10" s="282"/>
      <c r="F10" s="320"/>
      <c r="G10" s="308"/>
      <c r="H10" s="144">
        <v>81396</v>
      </c>
      <c r="I10" s="170">
        <v>43647</v>
      </c>
      <c r="J10" s="145">
        <v>5922.04</v>
      </c>
      <c r="K10" s="145">
        <v>5922.04</v>
      </c>
      <c r="L10" s="145"/>
      <c r="M10" s="145"/>
      <c r="N10" s="145">
        <v>5922.04</v>
      </c>
      <c r="O10" s="121"/>
      <c r="P10" s="145"/>
      <c r="Q10" s="145"/>
      <c r="R10" s="145"/>
      <c r="S10" s="145"/>
      <c r="T10" s="145"/>
      <c r="U10" s="123">
        <f>K10-Q10-V10</f>
        <v>5922.04</v>
      </c>
      <c r="V10" s="145">
        <v>0</v>
      </c>
      <c r="W10" s="152"/>
      <c r="X10" s="153"/>
      <c r="Y10" s="153"/>
      <c r="AJ10" s="78"/>
      <c r="AK10" s="108"/>
    </row>
    <row r="11" spans="1:39" s="1" customFormat="1" x14ac:dyDescent="0.25">
      <c r="A11" s="299"/>
      <c r="B11" s="40" t="s">
        <v>18</v>
      </c>
      <c r="C11" s="284"/>
      <c r="D11" s="302"/>
      <c r="E11" s="282"/>
      <c r="F11" s="320"/>
      <c r="G11" s="308"/>
      <c r="H11" s="144">
        <v>81394</v>
      </c>
      <c r="I11" s="170">
        <v>43647</v>
      </c>
      <c r="J11" s="145">
        <v>263.5</v>
      </c>
      <c r="K11" s="145">
        <v>263.5</v>
      </c>
      <c r="L11" s="145"/>
      <c r="M11" s="145"/>
      <c r="N11" s="145">
        <v>263.5</v>
      </c>
      <c r="O11" s="121"/>
      <c r="P11" s="145"/>
      <c r="Q11" s="145"/>
      <c r="R11" s="145"/>
      <c r="S11" s="145"/>
      <c r="T11" s="145"/>
      <c r="U11" s="123">
        <f>K11-Q11-V11</f>
        <v>263.5</v>
      </c>
      <c r="V11" s="145">
        <v>0</v>
      </c>
      <c r="W11" s="152"/>
      <c r="X11" s="153"/>
      <c r="Y11" s="153"/>
      <c r="AJ11" s="78"/>
      <c r="AK11" s="108"/>
    </row>
    <row r="12" spans="1:39" s="1" customFormat="1" x14ac:dyDescent="0.25">
      <c r="A12" s="299"/>
      <c r="B12" s="40" t="s">
        <v>54</v>
      </c>
      <c r="C12" s="284"/>
      <c r="D12" s="302"/>
      <c r="E12" s="282"/>
      <c r="F12" s="320"/>
      <c r="G12" s="308"/>
      <c r="H12" s="113">
        <v>81392</v>
      </c>
      <c r="I12" s="170">
        <v>43647</v>
      </c>
      <c r="J12" s="145">
        <v>409.26</v>
      </c>
      <c r="K12" s="145">
        <v>409.26</v>
      </c>
      <c r="L12" s="145"/>
      <c r="M12" s="145"/>
      <c r="N12" s="145">
        <v>409.26</v>
      </c>
      <c r="O12" s="121"/>
      <c r="P12" s="145"/>
      <c r="Q12" s="145"/>
      <c r="R12" s="145"/>
      <c r="S12" s="145"/>
      <c r="T12" s="145"/>
      <c r="U12" s="123">
        <f>K12-Q12-V12</f>
        <v>409.26</v>
      </c>
      <c r="V12" s="145">
        <v>0</v>
      </c>
      <c r="W12" s="152"/>
      <c r="X12" s="153"/>
      <c r="Y12" s="153"/>
      <c r="AJ12" s="78"/>
      <c r="AK12" s="108"/>
    </row>
    <row r="13" spans="1:39" s="1" customFormat="1" x14ac:dyDescent="0.25">
      <c r="A13" s="299"/>
      <c r="B13" s="40"/>
      <c r="C13" s="284"/>
      <c r="D13" s="302"/>
      <c r="E13" s="282"/>
      <c r="F13" s="320"/>
      <c r="G13" s="308"/>
      <c r="H13" s="113">
        <v>81395</v>
      </c>
      <c r="I13" s="170">
        <v>43647</v>
      </c>
      <c r="J13" s="145">
        <v>818.52</v>
      </c>
      <c r="K13" s="145">
        <v>818.52</v>
      </c>
      <c r="L13" s="145"/>
      <c r="M13" s="145"/>
      <c r="N13" s="145">
        <v>818.52</v>
      </c>
      <c r="O13" s="121"/>
      <c r="P13" s="145"/>
      <c r="Q13" s="145"/>
      <c r="R13" s="145"/>
      <c r="S13" s="145"/>
      <c r="T13" s="145"/>
      <c r="U13" s="123">
        <f>K13-Q13-V13</f>
        <v>818.52</v>
      </c>
      <c r="V13" s="145">
        <v>0</v>
      </c>
      <c r="W13" s="152"/>
      <c r="X13" s="153"/>
      <c r="Y13" s="153"/>
      <c r="AJ13" s="78"/>
      <c r="AK13" s="108"/>
    </row>
    <row r="14" spans="1:39" s="1" customFormat="1" x14ac:dyDescent="0.25">
      <c r="A14" s="299"/>
      <c r="B14" s="40"/>
      <c r="C14" s="284"/>
      <c r="D14" s="302"/>
      <c r="E14" s="282"/>
      <c r="F14" s="320"/>
      <c r="G14" s="308"/>
      <c r="H14" s="113">
        <v>81492</v>
      </c>
      <c r="I14" s="170">
        <v>43656</v>
      </c>
      <c r="J14" s="145">
        <v>13787.01</v>
      </c>
      <c r="K14" s="145">
        <v>13787.01</v>
      </c>
      <c r="L14" s="145"/>
      <c r="M14" s="145"/>
      <c r="N14" s="145">
        <v>13787.01</v>
      </c>
      <c r="O14" s="121"/>
      <c r="P14" s="145"/>
      <c r="Q14" s="145"/>
      <c r="R14" s="145"/>
      <c r="S14" s="145"/>
      <c r="T14" s="145"/>
      <c r="U14" s="123">
        <f>K14-Q14-V14</f>
        <v>0</v>
      </c>
      <c r="V14" s="145">
        <v>13787.01</v>
      </c>
      <c r="W14" s="152"/>
      <c r="X14" s="153"/>
      <c r="Y14" s="153"/>
      <c r="AJ14" s="78"/>
      <c r="AK14" s="108"/>
    </row>
    <row r="15" spans="1:39" s="1" customFormat="1" x14ac:dyDescent="0.25">
      <c r="A15" s="299"/>
      <c r="B15" s="40"/>
      <c r="C15" s="284"/>
      <c r="D15" s="302"/>
      <c r="E15" s="282"/>
      <c r="F15" s="320"/>
      <c r="G15" s="308"/>
      <c r="H15" s="113">
        <v>81491</v>
      </c>
      <c r="I15" s="170">
        <v>43656</v>
      </c>
      <c r="J15" s="145">
        <v>263.5</v>
      </c>
      <c r="K15" s="145">
        <v>263.5</v>
      </c>
      <c r="L15" s="145"/>
      <c r="M15" s="145"/>
      <c r="N15" s="145">
        <v>263.5</v>
      </c>
      <c r="O15" s="121"/>
      <c r="P15" s="145"/>
      <c r="Q15" s="145"/>
      <c r="R15" s="145"/>
      <c r="S15" s="145"/>
      <c r="T15" s="145"/>
      <c r="U15" s="123">
        <f>K15-Q15-V15</f>
        <v>0</v>
      </c>
      <c r="V15" s="145">
        <v>263.5</v>
      </c>
      <c r="W15" s="152"/>
      <c r="X15" s="153"/>
      <c r="Y15" s="153"/>
      <c r="AJ15" s="78"/>
      <c r="AK15" s="108"/>
    </row>
    <row r="16" spans="1:39" s="1" customFormat="1" x14ac:dyDescent="0.25">
      <c r="A16" s="299"/>
      <c r="B16" s="40"/>
      <c r="C16" s="284"/>
      <c r="D16" s="302"/>
      <c r="E16" s="282"/>
      <c r="F16" s="320"/>
      <c r="G16" s="308"/>
      <c r="H16" s="113">
        <v>82392</v>
      </c>
      <c r="I16" s="170">
        <v>43677</v>
      </c>
      <c r="J16" s="145">
        <v>18882.650000000001</v>
      </c>
      <c r="K16" s="145">
        <v>18882.650000000001</v>
      </c>
      <c r="L16" s="145"/>
      <c r="M16" s="145"/>
      <c r="N16" s="145">
        <v>18882.650000000001</v>
      </c>
      <c r="O16" s="121"/>
      <c r="P16" s="145"/>
      <c r="Q16" s="145"/>
      <c r="R16" s="145"/>
      <c r="S16" s="145"/>
      <c r="T16" s="145"/>
      <c r="U16" s="123">
        <f>K16-Q16-V16</f>
        <v>0</v>
      </c>
      <c r="V16" s="145">
        <v>18882.650000000001</v>
      </c>
      <c r="W16" s="152"/>
      <c r="X16" s="153"/>
      <c r="Y16" s="153"/>
      <c r="AJ16" s="78"/>
      <c r="AK16" s="108"/>
    </row>
    <row r="17" spans="1:38" s="1" customFormat="1" x14ac:dyDescent="0.25">
      <c r="A17" s="299"/>
      <c r="B17" s="40"/>
      <c r="C17" s="284"/>
      <c r="D17" s="302"/>
      <c r="E17" s="282"/>
      <c r="F17" s="320"/>
      <c r="G17" s="308"/>
      <c r="H17" s="113">
        <v>82395</v>
      </c>
      <c r="I17" s="170">
        <v>43677</v>
      </c>
      <c r="J17" s="145">
        <v>263.91000000000003</v>
      </c>
      <c r="K17" s="145">
        <v>263.91000000000003</v>
      </c>
      <c r="L17" s="145"/>
      <c r="M17" s="145"/>
      <c r="N17" s="145">
        <v>263.91000000000003</v>
      </c>
      <c r="O17" s="121"/>
      <c r="P17" s="145"/>
      <c r="Q17" s="145"/>
      <c r="R17" s="145"/>
      <c r="S17" s="145"/>
      <c r="T17" s="145"/>
      <c r="U17" s="123">
        <f>K17-Q17-V17</f>
        <v>0</v>
      </c>
      <c r="V17" s="145">
        <v>263.91000000000003</v>
      </c>
      <c r="W17" s="152"/>
      <c r="X17" s="153"/>
      <c r="Y17" s="153"/>
      <c r="AJ17" s="78"/>
      <c r="AK17" s="108"/>
    </row>
    <row r="18" spans="1:38" s="1" customFormat="1" x14ac:dyDescent="0.25">
      <c r="A18" s="299"/>
      <c r="B18" s="40"/>
      <c r="C18" s="284"/>
      <c r="D18" s="302"/>
      <c r="E18" s="282"/>
      <c r="F18" s="320"/>
      <c r="G18" s="308"/>
      <c r="H18" s="113">
        <v>82394</v>
      </c>
      <c r="I18" s="170">
        <v>43677</v>
      </c>
      <c r="J18" s="145">
        <v>1480.51</v>
      </c>
      <c r="K18" s="145">
        <v>1480.51</v>
      </c>
      <c r="L18" s="145"/>
      <c r="M18" s="145"/>
      <c r="N18" s="145">
        <v>1480.51</v>
      </c>
      <c r="O18" s="121"/>
      <c r="P18" s="145"/>
      <c r="Q18" s="145"/>
      <c r="R18" s="145"/>
      <c r="S18" s="145"/>
      <c r="T18" s="145"/>
      <c r="U18" s="123">
        <f>K18-Q18-V18</f>
        <v>0</v>
      </c>
      <c r="V18" s="145">
        <v>1480.51</v>
      </c>
      <c r="W18" s="152"/>
      <c r="X18" s="153"/>
      <c r="Y18" s="153"/>
      <c r="AJ18" s="78"/>
      <c r="AK18" s="108"/>
    </row>
    <row r="19" spans="1:38" s="1" customFormat="1" x14ac:dyDescent="0.25">
      <c r="A19" s="299"/>
      <c r="B19" s="40"/>
      <c r="C19" s="284"/>
      <c r="D19" s="302"/>
      <c r="E19" s="282"/>
      <c r="F19" s="320"/>
      <c r="G19" s="308"/>
      <c r="H19" s="113">
        <v>82393</v>
      </c>
      <c r="I19" s="170">
        <v>43677</v>
      </c>
      <c r="J19" s="145">
        <v>818.52</v>
      </c>
      <c r="K19" s="145">
        <v>818.52</v>
      </c>
      <c r="L19" s="145"/>
      <c r="M19" s="145"/>
      <c r="N19" s="145">
        <v>818.52</v>
      </c>
      <c r="O19" s="121"/>
      <c r="P19" s="145"/>
      <c r="Q19" s="145"/>
      <c r="R19" s="145"/>
      <c r="S19" s="145"/>
      <c r="T19" s="145"/>
      <c r="U19" s="123">
        <f>K19-Q19-V19</f>
        <v>0</v>
      </c>
      <c r="V19" s="145">
        <v>818.52</v>
      </c>
      <c r="W19" s="152"/>
      <c r="X19" s="153"/>
      <c r="Y19" s="153"/>
      <c r="AJ19" s="78"/>
      <c r="AK19" s="108"/>
    </row>
    <row r="20" spans="1:38" s="1" customFormat="1" x14ac:dyDescent="0.25">
      <c r="A20" s="299"/>
      <c r="B20" s="40"/>
      <c r="C20" s="284"/>
      <c r="D20" s="302"/>
      <c r="E20" s="282"/>
      <c r="F20" s="320"/>
      <c r="G20" s="308"/>
      <c r="H20" s="113">
        <v>82301</v>
      </c>
      <c r="I20" s="170">
        <v>43677</v>
      </c>
      <c r="J20" s="145">
        <v>5520.53</v>
      </c>
      <c r="K20" s="145">
        <v>5520.53</v>
      </c>
      <c r="L20" s="145"/>
      <c r="M20" s="145"/>
      <c r="N20" s="145">
        <v>5520.53</v>
      </c>
      <c r="O20" s="121"/>
      <c r="P20" s="145"/>
      <c r="Q20" s="145"/>
      <c r="R20" s="145"/>
      <c r="S20" s="145"/>
      <c r="T20" s="145"/>
      <c r="U20" s="123">
        <f>K20-Q20-V20</f>
        <v>0</v>
      </c>
      <c r="V20" s="145">
        <v>5520.53</v>
      </c>
      <c r="W20" s="152"/>
      <c r="X20" s="153"/>
      <c r="Y20" s="153"/>
      <c r="AJ20" s="78"/>
      <c r="AK20" s="108"/>
    </row>
    <row r="21" spans="1:38" s="1" customFormat="1" x14ac:dyDescent="0.25">
      <c r="A21" s="299"/>
      <c r="B21" s="40"/>
      <c r="C21" s="284"/>
      <c r="D21" s="302"/>
      <c r="E21" s="282"/>
      <c r="F21" s="320"/>
      <c r="G21" s="308"/>
      <c r="H21" s="113">
        <v>82274</v>
      </c>
      <c r="I21" s="170">
        <v>43677</v>
      </c>
      <c r="J21" s="145">
        <v>3726.43</v>
      </c>
      <c r="K21" s="145">
        <v>3726.43</v>
      </c>
      <c r="L21" s="145"/>
      <c r="M21" s="145"/>
      <c r="N21" s="145">
        <v>3726.43</v>
      </c>
      <c r="O21" s="121"/>
      <c r="P21" s="145"/>
      <c r="Q21" s="145"/>
      <c r="R21" s="145"/>
      <c r="S21" s="145"/>
      <c r="T21" s="145"/>
      <c r="U21" s="123">
        <f>K21-Q21-V21</f>
        <v>0</v>
      </c>
      <c r="V21" s="145">
        <v>3726.43</v>
      </c>
      <c r="W21" s="152"/>
      <c r="X21" s="153"/>
      <c r="Y21" s="153"/>
      <c r="AJ21" s="78"/>
      <c r="AK21" s="108"/>
    </row>
    <row r="22" spans="1:38" s="1" customFormat="1" x14ac:dyDescent="0.25">
      <c r="A22" s="299"/>
      <c r="B22" s="40"/>
      <c r="C22" s="284"/>
      <c r="D22" s="302"/>
      <c r="E22" s="282"/>
      <c r="F22" s="320"/>
      <c r="G22" s="308"/>
      <c r="H22" s="113">
        <v>82302</v>
      </c>
      <c r="I22" s="170">
        <v>43677</v>
      </c>
      <c r="J22" s="145">
        <v>40667.339999999997</v>
      </c>
      <c r="K22" s="145">
        <v>40667.339999999997</v>
      </c>
      <c r="L22" s="145"/>
      <c r="M22" s="145"/>
      <c r="N22" s="145">
        <v>40667.339999999997</v>
      </c>
      <c r="O22" s="121"/>
      <c r="P22" s="145"/>
      <c r="Q22" s="145"/>
      <c r="R22" s="145"/>
      <c r="S22" s="145"/>
      <c r="T22" s="145"/>
      <c r="U22" s="123">
        <f>K22-Q22-V22</f>
        <v>0</v>
      </c>
      <c r="V22" s="145">
        <v>40667.339999999997</v>
      </c>
      <c r="W22" s="152"/>
      <c r="X22" s="153"/>
      <c r="Y22" s="153"/>
      <c r="AJ22" s="78"/>
      <c r="AK22" s="108"/>
    </row>
    <row r="23" spans="1:38" s="1" customFormat="1" x14ac:dyDescent="0.25">
      <c r="A23" s="327"/>
      <c r="B23" s="89" t="s">
        <v>8</v>
      </c>
      <c r="C23" s="285"/>
      <c r="D23" s="303"/>
      <c r="E23" s="283"/>
      <c r="F23" s="324"/>
      <c r="G23" s="309"/>
      <c r="H23" s="125"/>
      <c r="I23" s="126"/>
      <c r="J23" s="127">
        <f>SUM(J8:J22)</f>
        <v>138390.78</v>
      </c>
      <c r="K23" s="127">
        <f t="shared" ref="K23:AJ23" si="0">SUM(K8:K22)</f>
        <v>138390.78</v>
      </c>
      <c r="L23" s="127">
        <f t="shared" si="0"/>
        <v>0</v>
      </c>
      <c r="M23" s="127">
        <f t="shared" si="0"/>
        <v>0</v>
      </c>
      <c r="N23" s="127">
        <f t="shared" si="0"/>
        <v>138390.78</v>
      </c>
      <c r="O23" s="127">
        <f t="shared" si="0"/>
        <v>0</v>
      </c>
      <c r="P23" s="127">
        <f t="shared" si="0"/>
        <v>0</v>
      </c>
      <c r="Q23" s="127">
        <f t="shared" si="0"/>
        <v>0</v>
      </c>
      <c r="R23" s="127">
        <f t="shared" si="0"/>
        <v>0</v>
      </c>
      <c r="S23" s="127">
        <f t="shared" si="0"/>
        <v>0</v>
      </c>
      <c r="T23" s="127">
        <f t="shared" si="0"/>
        <v>0</v>
      </c>
      <c r="U23" s="127">
        <f t="shared" si="0"/>
        <v>52980.38</v>
      </c>
      <c r="V23" s="127">
        <f t="shared" si="0"/>
        <v>85410.4</v>
      </c>
      <c r="W23" s="127">
        <f t="shared" si="0"/>
        <v>0</v>
      </c>
      <c r="X23" s="127">
        <f t="shared" si="0"/>
        <v>0</v>
      </c>
      <c r="Y23" s="127">
        <f t="shared" si="0"/>
        <v>0</v>
      </c>
      <c r="Z23" s="127">
        <f t="shared" si="0"/>
        <v>0</v>
      </c>
      <c r="AA23" s="127">
        <f t="shared" si="0"/>
        <v>0</v>
      </c>
      <c r="AB23" s="127">
        <f t="shared" si="0"/>
        <v>0</v>
      </c>
      <c r="AC23" s="127">
        <f t="shared" si="0"/>
        <v>0</v>
      </c>
      <c r="AD23" s="127">
        <f t="shared" si="0"/>
        <v>0</v>
      </c>
      <c r="AE23" s="127">
        <f t="shared" si="0"/>
        <v>0</v>
      </c>
      <c r="AF23" s="127">
        <f t="shared" si="0"/>
        <v>0</v>
      </c>
      <c r="AG23" s="127">
        <f t="shared" si="0"/>
        <v>0</v>
      </c>
      <c r="AH23" s="127">
        <f t="shared" si="0"/>
        <v>0</v>
      </c>
      <c r="AI23" s="127">
        <f t="shared" si="0"/>
        <v>0</v>
      </c>
      <c r="AJ23" s="127">
        <f t="shared" si="0"/>
        <v>0</v>
      </c>
      <c r="AK23" s="108"/>
    </row>
    <row r="24" spans="1:38" s="1" customFormat="1" x14ac:dyDescent="0.25">
      <c r="A24" s="299">
        <v>2</v>
      </c>
      <c r="B24" s="333" t="s">
        <v>87</v>
      </c>
      <c r="C24" s="284"/>
      <c r="D24" s="302"/>
      <c r="E24" s="308"/>
      <c r="F24" s="320"/>
      <c r="G24" s="293"/>
      <c r="H24" s="124">
        <v>2400491</v>
      </c>
      <c r="I24" s="170">
        <v>43616</v>
      </c>
      <c r="J24" s="121">
        <v>104843.02</v>
      </c>
      <c r="K24" s="121">
        <v>104843.02</v>
      </c>
      <c r="L24" s="121">
        <v>104843.02</v>
      </c>
      <c r="M24" s="121"/>
      <c r="N24" s="121"/>
      <c r="O24" s="121"/>
      <c r="P24" s="121"/>
      <c r="Q24" s="121"/>
      <c r="R24" s="123">
        <v>50192.44</v>
      </c>
      <c r="S24" s="121"/>
      <c r="T24" s="121"/>
      <c r="U24" s="123">
        <f>K24-Q24-V24-R24</f>
        <v>54650.58</v>
      </c>
      <c r="V24" s="121">
        <v>0</v>
      </c>
      <c r="W24" s="124"/>
      <c r="X24" s="120"/>
      <c r="Y24" s="121"/>
      <c r="Z24" s="121"/>
      <c r="AA24" s="121"/>
      <c r="AB24" s="121"/>
      <c r="AC24" s="121"/>
      <c r="AD24" s="121"/>
      <c r="AE24" s="121"/>
      <c r="AF24" s="121"/>
      <c r="AG24" s="121"/>
      <c r="AH24" s="123"/>
      <c r="AI24" s="121"/>
      <c r="AJ24" s="124"/>
      <c r="AK24" s="108"/>
    </row>
    <row r="25" spans="1:38" s="1" customFormat="1" x14ac:dyDescent="0.25">
      <c r="A25" s="299"/>
      <c r="B25" s="333"/>
      <c r="C25" s="284"/>
      <c r="D25" s="302"/>
      <c r="E25" s="308"/>
      <c r="F25" s="320"/>
      <c r="G25" s="293"/>
      <c r="H25" s="124">
        <v>2400497</v>
      </c>
      <c r="I25" s="170">
        <v>43647</v>
      </c>
      <c r="J25" s="121">
        <v>4725.6499999999996</v>
      </c>
      <c r="K25" s="121">
        <v>4725.6499999999996</v>
      </c>
      <c r="L25" s="121"/>
      <c r="M25" s="121"/>
      <c r="N25" s="121">
        <v>4725.6499999999996</v>
      </c>
      <c r="O25" s="121"/>
      <c r="P25" s="121"/>
      <c r="Q25" s="121"/>
      <c r="R25" s="121"/>
      <c r="S25" s="121"/>
      <c r="T25" s="121"/>
      <c r="U25" s="123">
        <f>K25-Q25-V25</f>
        <v>4725.6499999999996</v>
      </c>
      <c r="V25" s="121">
        <v>0</v>
      </c>
      <c r="W25" s="124"/>
      <c r="X25" s="120"/>
      <c r="Y25" s="121"/>
      <c r="Z25" s="121"/>
      <c r="AA25" s="121"/>
      <c r="AB25" s="121"/>
      <c r="AC25" s="121"/>
      <c r="AD25" s="121"/>
      <c r="AE25" s="121"/>
      <c r="AF25" s="121"/>
      <c r="AG25" s="121"/>
      <c r="AH25" s="123"/>
      <c r="AI25" s="121"/>
      <c r="AJ25" s="124"/>
      <c r="AK25" s="108"/>
    </row>
    <row r="26" spans="1:38" s="1" customFormat="1" x14ac:dyDescent="0.25">
      <c r="A26" s="299"/>
      <c r="B26" s="333"/>
      <c r="C26" s="284"/>
      <c r="D26" s="302"/>
      <c r="E26" s="308"/>
      <c r="F26" s="320"/>
      <c r="G26" s="293"/>
      <c r="H26" s="124">
        <v>2400496</v>
      </c>
      <c r="I26" s="170">
        <v>43647</v>
      </c>
      <c r="J26" s="121">
        <v>111995.34</v>
      </c>
      <c r="K26" s="121">
        <v>111995.34</v>
      </c>
      <c r="L26" s="121"/>
      <c r="M26" s="121"/>
      <c r="N26" s="121">
        <v>111995.34</v>
      </c>
      <c r="O26" s="121"/>
      <c r="P26" s="121"/>
      <c r="Q26" s="121"/>
      <c r="R26" s="121"/>
      <c r="S26" s="121"/>
      <c r="T26" s="121"/>
      <c r="U26" s="123">
        <f>K26-Q26-V26</f>
        <v>64720.07</v>
      </c>
      <c r="V26" s="121">
        <v>47275.27</v>
      </c>
      <c r="W26" s="124"/>
      <c r="X26" s="120"/>
      <c r="Y26" s="121"/>
      <c r="Z26" s="121"/>
      <c r="AA26" s="121"/>
      <c r="AB26" s="121"/>
      <c r="AC26" s="121"/>
      <c r="AD26" s="121"/>
      <c r="AE26" s="121"/>
      <c r="AF26" s="121"/>
      <c r="AG26" s="121"/>
      <c r="AH26" s="123"/>
      <c r="AI26" s="121"/>
      <c r="AJ26" s="124"/>
      <c r="AK26" s="108"/>
    </row>
    <row r="27" spans="1:38" s="1" customFormat="1" x14ac:dyDescent="0.25">
      <c r="A27" s="299"/>
      <c r="B27" s="333"/>
      <c r="C27" s="284"/>
      <c r="D27" s="302"/>
      <c r="E27" s="308"/>
      <c r="F27" s="320"/>
      <c r="G27" s="293"/>
      <c r="H27" s="124">
        <v>1200680</v>
      </c>
      <c r="I27" s="170">
        <v>43649</v>
      </c>
      <c r="J27" s="121">
        <v>2501.0100000000002</v>
      </c>
      <c r="K27" s="121">
        <v>2501.0100000000002</v>
      </c>
      <c r="L27" s="121"/>
      <c r="M27" s="121"/>
      <c r="N27" s="121">
        <v>2501.0100000000002</v>
      </c>
      <c r="O27" s="121"/>
      <c r="P27" s="121"/>
      <c r="Q27" s="121"/>
      <c r="R27" s="121"/>
      <c r="S27" s="121"/>
      <c r="T27" s="121"/>
      <c r="U27" s="123">
        <f>K27-Q27-V27</f>
        <v>0</v>
      </c>
      <c r="V27" s="121">
        <v>2501.0100000000002</v>
      </c>
      <c r="W27" s="124"/>
      <c r="X27" s="120"/>
      <c r="Y27" s="121"/>
      <c r="Z27" s="121"/>
      <c r="AA27" s="121"/>
      <c r="AB27" s="121"/>
      <c r="AC27" s="121"/>
      <c r="AD27" s="121"/>
      <c r="AE27" s="121"/>
      <c r="AF27" s="121"/>
      <c r="AG27" s="121"/>
      <c r="AH27" s="123"/>
      <c r="AI27" s="121"/>
      <c r="AJ27" s="124"/>
      <c r="AK27" s="108"/>
    </row>
    <row r="28" spans="1:38" s="1" customFormat="1" x14ac:dyDescent="0.25">
      <c r="A28" s="299"/>
      <c r="B28" s="333"/>
      <c r="C28" s="284"/>
      <c r="D28" s="302"/>
      <c r="E28" s="308"/>
      <c r="F28" s="320"/>
      <c r="G28" s="293"/>
      <c r="H28" s="124">
        <v>1200686</v>
      </c>
      <c r="I28" s="170">
        <v>43677</v>
      </c>
      <c r="J28" s="121">
        <v>3716.54</v>
      </c>
      <c r="K28" s="121">
        <v>3716.54</v>
      </c>
      <c r="L28" s="121"/>
      <c r="M28" s="121"/>
      <c r="N28" s="121">
        <v>3716.54</v>
      </c>
      <c r="O28" s="121"/>
      <c r="P28" s="121"/>
      <c r="Q28" s="121"/>
      <c r="R28" s="121"/>
      <c r="S28" s="121"/>
      <c r="T28" s="121"/>
      <c r="U28" s="123">
        <f>K28-Q28-V28</f>
        <v>0</v>
      </c>
      <c r="V28" s="121">
        <v>3716.54</v>
      </c>
      <c r="W28" s="124"/>
      <c r="X28" s="120"/>
      <c r="Y28" s="121"/>
      <c r="Z28" s="121"/>
      <c r="AA28" s="121"/>
      <c r="AB28" s="121"/>
      <c r="AC28" s="121"/>
      <c r="AD28" s="121"/>
      <c r="AE28" s="121"/>
      <c r="AF28" s="121"/>
      <c r="AG28" s="121"/>
      <c r="AH28" s="123"/>
      <c r="AI28" s="121"/>
      <c r="AJ28" s="124"/>
      <c r="AK28" s="108"/>
    </row>
    <row r="29" spans="1:38" s="1" customFormat="1" x14ac:dyDescent="0.25">
      <c r="A29" s="265"/>
      <c r="B29" s="274"/>
      <c r="C29" s="273"/>
      <c r="D29" s="272"/>
      <c r="E29" s="276"/>
      <c r="F29" s="275"/>
      <c r="G29" s="277"/>
      <c r="H29" s="124">
        <v>2400501</v>
      </c>
      <c r="I29" s="170">
        <v>43677</v>
      </c>
      <c r="J29" s="121">
        <v>104140.57</v>
      </c>
      <c r="K29" s="121">
        <v>104140.57</v>
      </c>
      <c r="L29" s="121"/>
      <c r="M29" s="121"/>
      <c r="N29" s="121">
        <v>104140.57</v>
      </c>
      <c r="O29" s="121"/>
      <c r="P29" s="121"/>
      <c r="Q29" s="121"/>
      <c r="R29" s="121"/>
      <c r="S29" s="121"/>
      <c r="T29" s="121"/>
      <c r="U29" s="123">
        <f>K29-Q29-V29</f>
        <v>0</v>
      </c>
      <c r="V29" s="121">
        <v>104140.57</v>
      </c>
      <c r="W29" s="124"/>
      <c r="X29" s="120"/>
      <c r="Y29" s="121"/>
      <c r="Z29" s="121"/>
      <c r="AA29" s="121"/>
      <c r="AB29" s="121"/>
      <c r="AC29" s="121"/>
      <c r="AD29" s="121"/>
      <c r="AE29" s="121"/>
      <c r="AF29" s="121"/>
      <c r="AG29" s="121"/>
      <c r="AH29" s="123"/>
      <c r="AI29" s="121"/>
      <c r="AJ29" s="124"/>
      <c r="AK29" s="108"/>
    </row>
    <row r="30" spans="1:38" s="1" customFormat="1" x14ac:dyDescent="0.25">
      <c r="A30" s="265"/>
      <c r="B30" s="274"/>
      <c r="C30" s="273"/>
      <c r="D30" s="272"/>
      <c r="E30" s="276"/>
      <c r="F30" s="275"/>
      <c r="G30" s="277"/>
      <c r="H30" s="124">
        <v>2400502</v>
      </c>
      <c r="I30" s="170">
        <v>43677</v>
      </c>
      <c r="J30" s="121">
        <v>4783.3500000000004</v>
      </c>
      <c r="K30" s="121">
        <v>4783.3500000000004</v>
      </c>
      <c r="L30" s="121"/>
      <c r="M30" s="121"/>
      <c r="N30" s="121">
        <v>4783.3500000000004</v>
      </c>
      <c r="O30" s="121"/>
      <c r="P30" s="121"/>
      <c r="Q30" s="121"/>
      <c r="R30" s="121"/>
      <c r="S30" s="121"/>
      <c r="T30" s="121"/>
      <c r="U30" s="123">
        <f>K30-Q30-V30</f>
        <v>0</v>
      </c>
      <c r="V30" s="121">
        <v>4783.3500000000004</v>
      </c>
      <c r="W30" s="124"/>
      <c r="X30" s="120"/>
      <c r="Y30" s="121"/>
      <c r="Z30" s="121"/>
      <c r="AA30" s="121"/>
      <c r="AB30" s="121"/>
      <c r="AC30" s="121"/>
      <c r="AD30" s="121"/>
      <c r="AE30" s="121"/>
      <c r="AF30" s="121"/>
      <c r="AG30" s="121"/>
      <c r="AH30" s="123"/>
      <c r="AI30" s="121"/>
      <c r="AJ30" s="124"/>
      <c r="AK30" s="108"/>
    </row>
    <row r="31" spans="1:38" s="1" customFormat="1" x14ac:dyDescent="0.25">
      <c r="A31" s="25"/>
      <c r="B31" s="26" t="s">
        <v>8</v>
      </c>
      <c r="C31" s="45"/>
      <c r="D31" s="254"/>
      <c r="E31" s="46"/>
      <c r="F31" s="47"/>
      <c r="G31" s="46"/>
      <c r="H31" s="128"/>
      <c r="I31" s="129"/>
      <c r="J31" s="42">
        <f>SUM(J24:J30)</f>
        <v>336705.48</v>
      </c>
      <c r="K31" s="42">
        <f t="shared" ref="K31:AJ31" si="1">SUM(K24:K30)</f>
        <v>336705.48</v>
      </c>
      <c r="L31" s="42">
        <f t="shared" si="1"/>
        <v>104843.02</v>
      </c>
      <c r="M31" s="42">
        <f t="shared" si="1"/>
        <v>0</v>
      </c>
      <c r="N31" s="42">
        <f t="shared" si="1"/>
        <v>231862.46</v>
      </c>
      <c r="O31" s="42">
        <f t="shared" si="1"/>
        <v>0</v>
      </c>
      <c r="P31" s="42">
        <f t="shared" si="1"/>
        <v>0</v>
      </c>
      <c r="Q31" s="42">
        <f t="shared" si="1"/>
        <v>0</v>
      </c>
      <c r="R31" s="42">
        <f t="shared" si="1"/>
        <v>50192.44</v>
      </c>
      <c r="S31" s="42">
        <f t="shared" si="1"/>
        <v>0</v>
      </c>
      <c r="T31" s="42">
        <f t="shared" si="1"/>
        <v>0</v>
      </c>
      <c r="U31" s="42">
        <f t="shared" si="1"/>
        <v>124096.3</v>
      </c>
      <c r="V31" s="42">
        <f t="shared" si="1"/>
        <v>162416.74000000002</v>
      </c>
      <c r="W31" s="42">
        <f t="shared" si="1"/>
        <v>0</v>
      </c>
      <c r="X31" s="42">
        <f t="shared" si="1"/>
        <v>0</v>
      </c>
      <c r="Y31" s="42">
        <f t="shared" si="1"/>
        <v>0</v>
      </c>
      <c r="Z31" s="42">
        <f t="shared" si="1"/>
        <v>0</v>
      </c>
      <c r="AA31" s="42">
        <f t="shared" si="1"/>
        <v>0</v>
      </c>
      <c r="AB31" s="42">
        <f t="shared" si="1"/>
        <v>0</v>
      </c>
      <c r="AC31" s="42">
        <f t="shared" si="1"/>
        <v>0</v>
      </c>
      <c r="AD31" s="42">
        <f t="shared" si="1"/>
        <v>0</v>
      </c>
      <c r="AE31" s="42">
        <f t="shared" si="1"/>
        <v>0</v>
      </c>
      <c r="AF31" s="42">
        <f t="shared" si="1"/>
        <v>0</v>
      </c>
      <c r="AG31" s="42">
        <f t="shared" si="1"/>
        <v>0</v>
      </c>
      <c r="AH31" s="42">
        <f t="shared" si="1"/>
        <v>0</v>
      </c>
      <c r="AI31" s="42">
        <f t="shared" si="1"/>
        <v>0</v>
      </c>
      <c r="AJ31" s="42">
        <f t="shared" si="1"/>
        <v>0</v>
      </c>
      <c r="AK31" s="42">
        <f t="shared" ref="AK31" si="2">SUM(AK24:AK28)</f>
        <v>0</v>
      </c>
      <c r="AL31" s="1">
        <v>-33536.080000000002</v>
      </c>
    </row>
    <row r="32" spans="1:38" s="1" customFormat="1" ht="13.5" customHeight="1" x14ac:dyDescent="0.25">
      <c r="A32" s="298">
        <v>3</v>
      </c>
      <c r="B32" s="294" t="s">
        <v>34</v>
      </c>
      <c r="C32" s="325" t="s">
        <v>16</v>
      </c>
      <c r="D32" s="298">
        <v>214</v>
      </c>
      <c r="E32" s="289" t="s">
        <v>10</v>
      </c>
      <c r="F32" s="289" t="s">
        <v>16</v>
      </c>
      <c r="G32" s="310" t="s">
        <v>33</v>
      </c>
      <c r="H32" s="125">
        <v>320190479</v>
      </c>
      <c r="I32" s="169">
        <v>43616</v>
      </c>
      <c r="J32" s="162">
        <v>21723.79</v>
      </c>
      <c r="K32" s="162">
        <v>21723.79</v>
      </c>
      <c r="L32" s="162">
        <v>12741.3</v>
      </c>
      <c r="M32" s="123"/>
      <c r="N32" s="162"/>
      <c r="O32" s="121"/>
      <c r="P32" s="121">
        <v>8982.49</v>
      </c>
      <c r="Q32" s="121"/>
      <c r="R32" s="121"/>
      <c r="S32" s="121"/>
      <c r="T32" s="121"/>
      <c r="U32" s="123">
        <f t="shared" ref="U32:U35" si="3">K32-Q32-V32-R32</f>
        <v>21723.79</v>
      </c>
      <c r="V32" s="162">
        <v>0</v>
      </c>
      <c r="W32" s="151"/>
      <c r="X32" s="150"/>
      <c r="Y32" s="150"/>
      <c r="AJ32" s="108"/>
      <c r="AK32" s="108"/>
    </row>
    <row r="33" spans="1:40" s="1" customFormat="1" x14ac:dyDescent="0.25">
      <c r="A33" s="299"/>
      <c r="B33" s="288"/>
      <c r="C33" s="326"/>
      <c r="D33" s="299"/>
      <c r="E33" s="290"/>
      <c r="F33" s="290"/>
      <c r="G33" s="311"/>
      <c r="H33" s="125">
        <v>320190596</v>
      </c>
      <c r="I33" s="169">
        <v>43647</v>
      </c>
      <c r="J33" s="162">
        <v>1072.81</v>
      </c>
      <c r="K33" s="162">
        <v>1072.81</v>
      </c>
      <c r="L33" s="162"/>
      <c r="M33" s="123"/>
      <c r="N33" s="162">
        <v>1072.81</v>
      </c>
      <c r="O33" s="121"/>
      <c r="P33" s="121"/>
      <c r="Q33" s="121"/>
      <c r="R33" s="121"/>
      <c r="S33" s="121"/>
      <c r="T33" s="121"/>
      <c r="U33" s="123">
        <f t="shared" si="3"/>
        <v>1072.81</v>
      </c>
      <c r="V33" s="162">
        <v>0</v>
      </c>
      <c r="W33" s="151"/>
      <c r="X33" s="150"/>
      <c r="Y33" s="150"/>
      <c r="AJ33" s="108"/>
      <c r="AK33" s="108"/>
    </row>
    <row r="34" spans="1:40" s="1" customFormat="1" x14ac:dyDescent="0.25">
      <c r="A34" s="299"/>
      <c r="B34" s="288"/>
      <c r="C34" s="326"/>
      <c r="D34" s="299"/>
      <c r="E34" s="290"/>
      <c r="F34" s="290"/>
      <c r="G34" s="311"/>
      <c r="H34" s="125">
        <v>320190595</v>
      </c>
      <c r="I34" s="169">
        <v>43647</v>
      </c>
      <c r="J34" s="260">
        <v>54171.61</v>
      </c>
      <c r="K34" s="260">
        <v>54171.61</v>
      </c>
      <c r="L34" s="260"/>
      <c r="M34" s="261"/>
      <c r="N34" s="260">
        <v>54171.61</v>
      </c>
      <c r="O34" s="145"/>
      <c r="P34" s="145"/>
      <c r="Q34" s="145"/>
      <c r="R34" s="145"/>
      <c r="S34" s="145"/>
      <c r="T34" s="145"/>
      <c r="U34" s="123">
        <f t="shared" si="3"/>
        <v>54171.61</v>
      </c>
      <c r="V34" s="260">
        <v>0</v>
      </c>
      <c r="W34" s="262"/>
      <c r="X34" s="233"/>
      <c r="Y34" s="233"/>
      <c r="AJ34" s="78"/>
      <c r="AK34" s="78"/>
    </row>
    <row r="35" spans="1:40" s="1" customFormat="1" x14ac:dyDescent="0.25">
      <c r="A35" s="299"/>
      <c r="B35" s="288"/>
      <c r="C35" s="326"/>
      <c r="D35" s="299"/>
      <c r="E35" s="290"/>
      <c r="F35" s="290"/>
      <c r="G35" s="311"/>
      <c r="H35" s="124">
        <v>320190652</v>
      </c>
      <c r="I35" s="169">
        <v>43677</v>
      </c>
      <c r="J35" s="124">
        <v>60012.12</v>
      </c>
      <c r="K35" s="124">
        <v>60012.12</v>
      </c>
      <c r="L35" s="108"/>
      <c r="M35" s="108"/>
      <c r="N35" s="124">
        <v>60012.12</v>
      </c>
      <c r="O35" s="108"/>
      <c r="P35" s="108"/>
      <c r="Q35" s="108"/>
      <c r="R35" s="108"/>
      <c r="S35" s="108"/>
      <c r="T35" s="108"/>
      <c r="U35" s="123">
        <f t="shared" si="3"/>
        <v>0</v>
      </c>
      <c r="V35" s="124">
        <v>60012.12</v>
      </c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M35" s="151">
        <v>39161.620000000003</v>
      </c>
      <c r="AN35" s="150" t="s">
        <v>275</v>
      </c>
    </row>
    <row r="36" spans="1:40" s="1" customFormat="1" x14ac:dyDescent="0.25">
      <c r="A36" s="245"/>
      <c r="B36" s="23" t="s">
        <v>8</v>
      </c>
      <c r="C36" s="253"/>
      <c r="D36" s="245"/>
      <c r="E36" s="247"/>
      <c r="F36" s="239"/>
      <c r="G36" s="247"/>
      <c r="H36" s="130"/>
      <c r="I36" s="131"/>
      <c r="J36" s="109">
        <f>SUM(J32:J35)</f>
        <v>136980.33000000002</v>
      </c>
      <c r="K36" s="109">
        <f t="shared" ref="K36:AK36" si="4">SUM(K32:K35)</f>
        <v>136980.33000000002</v>
      </c>
      <c r="L36" s="109">
        <f t="shared" si="4"/>
        <v>12741.3</v>
      </c>
      <c r="M36" s="109">
        <f t="shared" si="4"/>
        <v>0</v>
      </c>
      <c r="N36" s="109">
        <f t="shared" si="4"/>
        <v>115256.54000000001</v>
      </c>
      <c r="O36" s="109">
        <f t="shared" si="4"/>
        <v>0</v>
      </c>
      <c r="P36" s="109">
        <f t="shared" si="4"/>
        <v>8982.49</v>
      </c>
      <c r="Q36" s="109">
        <f t="shared" si="4"/>
        <v>0</v>
      </c>
      <c r="R36" s="109">
        <f t="shared" si="4"/>
        <v>0</v>
      </c>
      <c r="S36" s="109">
        <f t="shared" si="4"/>
        <v>0</v>
      </c>
      <c r="T36" s="109">
        <f t="shared" si="4"/>
        <v>0</v>
      </c>
      <c r="U36" s="109">
        <f t="shared" si="4"/>
        <v>76968.210000000006</v>
      </c>
      <c r="V36" s="109">
        <f t="shared" si="4"/>
        <v>60012.12</v>
      </c>
      <c r="W36" s="109">
        <f t="shared" si="4"/>
        <v>0</v>
      </c>
      <c r="X36" s="109">
        <f t="shared" si="4"/>
        <v>0</v>
      </c>
      <c r="Y36" s="109">
        <f t="shared" si="4"/>
        <v>0</v>
      </c>
      <c r="Z36" s="109">
        <f t="shared" si="4"/>
        <v>0</v>
      </c>
      <c r="AA36" s="109">
        <f t="shared" si="4"/>
        <v>0</v>
      </c>
      <c r="AB36" s="109">
        <f t="shared" si="4"/>
        <v>0</v>
      </c>
      <c r="AC36" s="109">
        <f t="shared" si="4"/>
        <v>0</v>
      </c>
      <c r="AD36" s="109">
        <f t="shared" si="4"/>
        <v>0</v>
      </c>
      <c r="AE36" s="109">
        <f t="shared" si="4"/>
        <v>0</v>
      </c>
      <c r="AF36" s="109">
        <f t="shared" si="4"/>
        <v>0</v>
      </c>
      <c r="AG36" s="109">
        <f t="shared" si="4"/>
        <v>0</v>
      </c>
      <c r="AH36" s="109">
        <f t="shared" si="4"/>
        <v>0</v>
      </c>
      <c r="AI36" s="109">
        <f t="shared" si="4"/>
        <v>0</v>
      </c>
      <c r="AJ36" s="109">
        <f t="shared" si="4"/>
        <v>0</v>
      </c>
      <c r="AK36" s="109">
        <f t="shared" si="4"/>
        <v>0</v>
      </c>
    </row>
    <row r="37" spans="1:40" s="1" customFormat="1" x14ac:dyDescent="0.25">
      <c r="A37" s="298">
        <v>4</v>
      </c>
      <c r="B37" s="294" t="s">
        <v>32</v>
      </c>
      <c r="C37" s="289" t="s">
        <v>26</v>
      </c>
      <c r="D37" s="300">
        <v>230</v>
      </c>
      <c r="E37" s="291" t="s">
        <v>10</v>
      </c>
      <c r="F37" s="289" t="s">
        <v>26</v>
      </c>
      <c r="G37" s="310" t="s">
        <v>31</v>
      </c>
      <c r="H37" s="113">
        <v>1560</v>
      </c>
      <c r="I37" s="169">
        <v>43647</v>
      </c>
      <c r="J37" s="132">
        <v>1256.24</v>
      </c>
      <c r="K37" s="132">
        <v>1256.24</v>
      </c>
      <c r="L37" s="132"/>
      <c r="M37" s="132"/>
      <c r="N37" s="132">
        <v>1256.24</v>
      </c>
      <c r="O37" s="132"/>
      <c r="P37" s="132"/>
      <c r="Q37" s="132"/>
      <c r="R37" s="132"/>
      <c r="S37" s="132"/>
      <c r="T37" s="132"/>
      <c r="U37" s="123">
        <f>K37-Q37-V37-R37</f>
        <v>1256.24</v>
      </c>
      <c r="V37" s="132">
        <v>0</v>
      </c>
      <c r="W37" s="151">
        <v>3290.1</v>
      </c>
      <c r="X37" s="150" t="s">
        <v>66</v>
      </c>
      <c r="Y37" s="150" t="s">
        <v>64</v>
      </c>
      <c r="AJ37" s="108"/>
      <c r="AK37" s="108"/>
      <c r="AM37" s="151">
        <v>3454.66</v>
      </c>
      <c r="AN37" s="150" t="s">
        <v>273</v>
      </c>
    </row>
    <row r="38" spans="1:40" s="1" customFormat="1" x14ac:dyDescent="0.25">
      <c r="A38" s="299"/>
      <c r="B38" s="288"/>
      <c r="C38" s="290"/>
      <c r="D38" s="301"/>
      <c r="E38" s="292"/>
      <c r="F38" s="290"/>
      <c r="G38" s="311"/>
      <c r="H38" s="113">
        <v>1568</v>
      </c>
      <c r="I38" s="169">
        <v>43677</v>
      </c>
      <c r="J38" s="132">
        <v>314.06</v>
      </c>
      <c r="K38" s="132">
        <v>314.06</v>
      </c>
      <c r="L38" s="132"/>
      <c r="M38" s="132"/>
      <c r="N38" s="132">
        <v>314.06</v>
      </c>
      <c r="O38" s="132"/>
      <c r="P38" s="132"/>
      <c r="Q38" s="132"/>
      <c r="R38" s="132"/>
      <c r="S38" s="132"/>
      <c r="T38" s="132"/>
      <c r="U38" s="123">
        <f>K38-Q38-V38-R38</f>
        <v>0</v>
      </c>
      <c r="V38" s="132">
        <v>314.06</v>
      </c>
      <c r="AF38" s="151">
        <v>2392.8000000000002</v>
      </c>
      <c r="AG38" s="150" t="s">
        <v>78</v>
      </c>
      <c r="AH38" s="150" t="s">
        <v>74</v>
      </c>
      <c r="AJ38" s="108"/>
      <c r="AK38" s="108"/>
    </row>
    <row r="39" spans="1:40" s="1" customFormat="1" x14ac:dyDescent="0.25">
      <c r="A39" s="245"/>
      <c r="B39" s="23" t="s">
        <v>8</v>
      </c>
      <c r="C39" s="253"/>
      <c r="D39" s="245"/>
      <c r="E39" s="247"/>
      <c r="F39" s="239"/>
      <c r="G39" s="247"/>
      <c r="H39" s="130">
        <v>0</v>
      </c>
      <c r="I39" s="131"/>
      <c r="J39" s="109">
        <f t="shared" ref="J39:S39" si="5">SUM(J37:J38)</f>
        <v>1570.3</v>
      </c>
      <c r="K39" s="109">
        <f t="shared" si="5"/>
        <v>1570.3</v>
      </c>
      <c r="L39" s="42">
        <f t="shared" si="5"/>
        <v>0</v>
      </c>
      <c r="M39" s="42">
        <f t="shared" si="5"/>
        <v>0</v>
      </c>
      <c r="N39" s="42">
        <f t="shared" si="5"/>
        <v>1570.3</v>
      </c>
      <c r="O39" s="109">
        <f t="shared" si="5"/>
        <v>0</v>
      </c>
      <c r="P39" s="109"/>
      <c r="Q39" s="109">
        <f t="shared" si="5"/>
        <v>0</v>
      </c>
      <c r="R39" s="109">
        <f t="shared" si="5"/>
        <v>0</v>
      </c>
      <c r="S39" s="109">
        <f t="shared" si="5"/>
        <v>0</v>
      </c>
      <c r="T39" s="109">
        <v>0</v>
      </c>
      <c r="U39" s="109">
        <f>SUM(U37:U38)</f>
        <v>1256.24</v>
      </c>
      <c r="V39" s="42">
        <f>SUM(V37:V38)</f>
        <v>314.06</v>
      </c>
      <c r="AJ39" s="108"/>
      <c r="AK39" s="108"/>
    </row>
    <row r="40" spans="1:40" s="1" customFormat="1" x14ac:dyDescent="0.25">
      <c r="A40" s="298">
        <v>5</v>
      </c>
      <c r="B40" s="294" t="s">
        <v>30</v>
      </c>
      <c r="C40" s="289" t="s">
        <v>26</v>
      </c>
      <c r="D40" s="298">
        <v>24</v>
      </c>
      <c r="E40" s="289" t="s">
        <v>10</v>
      </c>
      <c r="F40" s="289" t="s">
        <v>26</v>
      </c>
      <c r="G40" s="310" t="s">
        <v>29</v>
      </c>
      <c r="H40" s="128">
        <v>91851</v>
      </c>
      <c r="I40" s="170">
        <v>43649</v>
      </c>
      <c r="J40" s="133">
        <v>18150.3</v>
      </c>
      <c r="K40" s="133">
        <v>18150.3</v>
      </c>
      <c r="L40" s="133"/>
      <c r="M40" s="133"/>
      <c r="N40" s="133">
        <v>18150.3</v>
      </c>
      <c r="O40" s="42"/>
      <c r="P40" s="109"/>
      <c r="Q40" s="109"/>
      <c r="R40" s="109"/>
      <c r="S40" s="109"/>
      <c r="T40" s="109"/>
      <c r="U40" s="123">
        <f>K40-Q40-V40-R40</f>
        <v>18150.3</v>
      </c>
      <c r="V40" s="133">
        <v>0</v>
      </c>
      <c r="AJ40" s="108"/>
      <c r="AK40" s="108"/>
    </row>
    <row r="41" spans="1:40" s="1" customFormat="1" x14ac:dyDescent="0.25">
      <c r="A41" s="299"/>
      <c r="B41" s="288"/>
      <c r="C41" s="290"/>
      <c r="D41" s="299"/>
      <c r="E41" s="290"/>
      <c r="F41" s="290"/>
      <c r="G41" s="311"/>
      <c r="H41" s="128">
        <v>91951</v>
      </c>
      <c r="I41" s="170">
        <v>43649</v>
      </c>
      <c r="J41" s="133">
        <v>1008.35</v>
      </c>
      <c r="K41" s="133">
        <v>1008.35</v>
      </c>
      <c r="L41" s="133"/>
      <c r="M41" s="133"/>
      <c r="N41" s="133">
        <v>1008.35</v>
      </c>
      <c r="O41" s="42"/>
      <c r="P41" s="109"/>
      <c r="Q41" s="109"/>
      <c r="R41" s="109"/>
      <c r="S41" s="109"/>
      <c r="T41" s="109"/>
      <c r="U41" s="123">
        <f>K41-Q41-V41-R41</f>
        <v>1008.35</v>
      </c>
      <c r="V41" s="133">
        <v>0</v>
      </c>
      <c r="AJ41" s="108"/>
      <c r="AK41" s="108"/>
    </row>
    <row r="42" spans="1:40" s="1" customFormat="1" x14ac:dyDescent="0.25">
      <c r="A42" s="299"/>
      <c r="B42" s="288"/>
      <c r="C42" s="290"/>
      <c r="D42" s="299"/>
      <c r="E42" s="290"/>
      <c r="F42" s="290"/>
      <c r="G42" s="311"/>
      <c r="H42" s="128">
        <v>91852</v>
      </c>
      <c r="I42" s="170">
        <v>43677</v>
      </c>
      <c r="J42" s="133">
        <v>15125.25</v>
      </c>
      <c r="K42" s="133">
        <v>15125.25</v>
      </c>
      <c r="L42" s="133"/>
      <c r="M42" s="133"/>
      <c r="N42" s="133">
        <v>15125.25</v>
      </c>
      <c r="O42" s="42"/>
      <c r="P42" s="109"/>
      <c r="Q42" s="109"/>
      <c r="R42" s="109"/>
      <c r="S42" s="109"/>
      <c r="T42" s="109"/>
      <c r="U42" s="123">
        <f>K42-Q42-V42-R42</f>
        <v>0</v>
      </c>
      <c r="V42" s="133">
        <v>15125.25</v>
      </c>
      <c r="AJ42" s="108"/>
      <c r="AK42" s="108"/>
    </row>
    <row r="43" spans="1:40" s="1" customFormat="1" x14ac:dyDescent="0.25">
      <c r="A43" s="299"/>
      <c r="B43" s="288"/>
      <c r="C43" s="290"/>
      <c r="D43" s="299"/>
      <c r="E43" s="290"/>
      <c r="F43" s="290"/>
      <c r="G43" s="311"/>
      <c r="H43" s="128">
        <v>93261</v>
      </c>
      <c r="I43" s="170">
        <v>43677</v>
      </c>
      <c r="J43" s="133">
        <v>1008.35</v>
      </c>
      <c r="K43" s="133">
        <v>1008.35</v>
      </c>
      <c r="L43" s="133"/>
      <c r="M43" s="133"/>
      <c r="N43" s="133">
        <v>1008.35</v>
      </c>
      <c r="O43" s="42"/>
      <c r="P43" s="109"/>
      <c r="Q43" s="109"/>
      <c r="R43" s="109"/>
      <c r="S43" s="109"/>
      <c r="T43" s="109"/>
      <c r="U43" s="123">
        <f>K43-Q43-V43-R43</f>
        <v>0</v>
      </c>
      <c r="V43" s="133">
        <v>1008.35</v>
      </c>
      <c r="AJ43" s="108"/>
      <c r="AK43" s="108"/>
    </row>
    <row r="44" spans="1:40" s="1" customFormat="1" x14ac:dyDescent="0.25">
      <c r="A44" s="299"/>
      <c r="B44" s="288"/>
      <c r="C44" s="290"/>
      <c r="D44" s="299"/>
      <c r="E44" s="290"/>
      <c r="F44" s="290"/>
      <c r="G44" s="311"/>
      <c r="H44" s="128">
        <v>91849</v>
      </c>
      <c r="I44" s="170">
        <v>43585</v>
      </c>
      <c r="J44" s="133" t="s">
        <v>84</v>
      </c>
      <c r="K44" s="133"/>
      <c r="L44" s="133"/>
      <c r="M44" s="133"/>
      <c r="N44" s="133"/>
      <c r="O44" s="42"/>
      <c r="P44" s="109"/>
      <c r="Q44" s="109"/>
      <c r="R44" s="109"/>
      <c r="S44" s="109"/>
      <c r="T44" s="109"/>
      <c r="U44" s="123">
        <f t="shared" ref="U40:U44" si="6">K44-Q44-V44-R44</f>
        <v>0</v>
      </c>
      <c r="V44" s="133"/>
      <c r="W44" s="151"/>
      <c r="X44" s="150"/>
      <c r="Y44" s="150"/>
      <c r="AJ44" s="108"/>
      <c r="AK44" s="108">
        <v>35.08</v>
      </c>
    </row>
    <row r="45" spans="1:40" s="1" customFormat="1" x14ac:dyDescent="0.25">
      <c r="A45" s="245"/>
      <c r="B45" s="23" t="s">
        <v>8</v>
      </c>
      <c r="C45" s="253"/>
      <c r="D45" s="245"/>
      <c r="E45" s="48"/>
      <c r="F45" s="239"/>
      <c r="G45" s="247"/>
      <c r="H45" s="130"/>
      <c r="I45" s="131"/>
      <c r="J45" s="109">
        <f t="shared" ref="J45:S45" si="7">SUM(J40:J44)</f>
        <v>35292.249999999993</v>
      </c>
      <c r="K45" s="109">
        <f t="shared" si="7"/>
        <v>35292.249999999993</v>
      </c>
      <c r="L45" s="109">
        <f t="shared" si="7"/>
        <v>0</v>
      </c>
      <c r="M45" s="109">
        <f t="shared" si="7"/>
        <v>0</v>
      </c>
      <c r="N45" s="109">
        <f t="shared" si="7"/>
        <v>35292.249999999993</v>
      </c>
      <c r="O45" s="109">
        <f t="shared" si="7"/>
        <v>0</v>
      </c>
      <c r="P45" s="109"/>
      <c r="Q45" s="109">
        <f t="shared" si="7"/>
        <v>0</v>
      </c>
      <c r="R45" s="109">
        <f t="shared" si="7"/>
        <v>0</v>
      </c>
      <c r="S45" s="109">
        <f t="shared" si="7"/>
        <v>0</v>
      </c>
      <c r="T45" s="109">
        <v>0</v>
      </c>
      <c r="U45" s="109">
        <f t="shared" ref="U45:AI45" si="8">SUM(U40:U44)</f>
        <v>19158.649999999998</v>
      </c>
      <c r="V45" s="109">
        <f t="shared" si="8"/>
        <v>16133.6</v>
      </c>
      <c r="W45" s="41">
        <f t="shared" si="8"/>
        <v>0</v>
      </c>
      <c r="X45" s="41">
        <f t="shared" si="8"/>
        <v>0</v>
      </c>
      <c r="Y45" s="41">
        <f t="shared" si="8"/>
        <v>0</v>
      </c>
      <c r="Z45" s="41">
        <f t="shared" si="8"/>
        <v>0</v>
      </c>
      <c r="AA45" s="41">
        <f t="shared" si="8"/>
        <v>0</v>
      </c>
      <c r="AB45" s="41">
        <f t="shared" si="8"/>
        <v>0</v>
      </c>
      <c r="AC45" s="41">
        <f t="shared" si="8"/>
        <v>0</v>
      </c>
      <c r="AD45" s="41">
        <f t="shared" si="8"/>
        <v>0</v>
      </c>
      <c r="AE45" s="41">
        <f t="shared" si="8"/>
        <v>0</v>
      </c>
      <c r="AF45" s="41">
        <f t="shared" si="8"/>
        <v>0</v>
      </c>
      <c r="AG45" s="41">
        <f t="shared" si="8"/>
        <v>0</v>
      </c>
      <c r="AH45" s="41">
        <f t="shared" si="8"/>
        <v>0</v>
      </c>
      <c r="AI45" s="141">
        <f t="shared" si="8"/>
        <v>0</v>
      </c>
      <c r="AJ45" s="108"/>
      <c r="AK45" s="108">
        <v>35.08</v>
      </c>
    </row>
    <row r="46" spans="1:40" s="1" customFormat="1" x14ac:dyDescent="0.25">
      <c r="A46" s="298">
        <v>6</v>
      </c>
      <c r="B46" s="294" t="s">
        <v>28</v>
      </c>
      <c r="C46" s="325" t="s">
        <v>9</v>
      </c>
      <c r="D46" s="298">
        <v>215</v>
      </c>
      <c r="E46" s="321" t="s">
        <v>10</v>
      </c>
      <c r="F46" s="289" t="s">
        <v>9</v>
      </c>
      <c r="G46" s="310" t="s">
        <v>27</v>
      </c>
      <c r="H46" s="128">
        <v>1501715</v>
      </c>
      <c r="I46" s="170">
        <v>43647</v>
      </c>
      <c r="J46" s="123">
        <v>10083.5</v>
      </c>
      <c r="K46" s="123">
        <v>10083.5</v>
      </c>
      <c r="L46" s="123"/>
      <c r="M46" s="123"/>
      <c r="N46" s="123">
        <v>10083.5</v>
      </c>
      <c r="O46" s="123"/>
      <c r="P46" s="123"/>
      <c r="Q46" s="123"/>
      <c r="R46" s="123"/>
      <c r="S46" s="123"/>
      <c r="T46" s="123"/>
      <c r="U46" s="123">
        <f>K46-Q46-V46-R46</f>
        <v>10083.5</v>
      </c>
      <c r="V46" s="123">
        <v>0</v>
      </c>
      <c r="W46" s="151"/>
      <c r="X46" s="150"/>
      <c r="Y46" s="150"/>
      <c r="AJ46" s="108"/>
      <c r="AK46" s="108"/>
      <c r="AM46" s="151">
        <v>14116.9</v>
      </c>
      <c r="AN46" s="150" t="s">
        <v>265</v>
      </c>
    </row>
    <row r="47" spans="1:40" s="1" customFormat="1" x14ac:dyDescent="0.25">
      <c r="A47" s="299"/>
      <c r="B47" s="288"/>
      <c r="C47" s="326"/>
      <c r="D47" s="299"/>
      <c r="E47" s="297"/>
      <c r="F47" s="290"/>
      <c r="G47" s="311"/>
      <c r="H47" s="128">
        <v>1505269</v>
      </c>
      <c r="I47" s="170">
        <v>43677</v>
      </c>
      <c r="J47" s="123">
        <v>1008.35</v>
      </c>
      <c r="K47" s="123">
        <v>1008.35</v>
      </c>
      <c r="L47" s="123"/>
      <c r="M47" s="123"/>
      <c r="N47" s="123">
        <v>1008.35</v>
      </c>
      <c r="O47" s="123"/>
      <c r="P47" s="123"/>
      <c r="Q47" s="123"/>
      <c r="R47" s="123"/>
      <c r="S47" s="123"/>
      <c r="T47" s="123"/>
      <c r="U47" s="123">
        <f>K47-Q47-V47-R47</f>
        <v>0</v>
      </c>
      <c r="V47" s="123">
        <v>1008.35</v>
      </c>
      <c r="W47" s="151">
        <v>12652.51</v>
      </c>
      <c r="X47" s="150" t="s">
        <v>65</v>
      </c>
      <c r="Y47" s="150" t="s">
        <v>64</v>
      </c>
      <c r="AF47" s="151">
        <v>22385.21</v>
      </c>
      <c r="AG47" s="150" t="s">
        <v>75</v>
      </c>
      <c r="AH47" s="150" t="s">
        <v>74</v>
      </c>
      <c r="AJ47" s="108"/>
      <c r="AK47" s="108"/>
    </row>
    <row r="48" spans="1:40" s="1" customFormat="1" x14ac:dyDescent="0.25">
      <c r="A48" s="21"/>
      <c r="B48" s="26" t="s">
        <v>8</v>
      </c>
      <c r="C48" s="49"/>
      <c r="D48" s="21"/>
      <c r="E48" s="21"/>
      <c r="F48" s="50"/>
      <c r="G48" s="245"/>
      <c r="H48" s="130"/>
      <c r="I48" s="131"/>
      <c r="J48" s="109">
        <f t="shared" ref="J48:Q48" si="9">SUM(J46:J47)</f>
        <v>11091.85</v>
      </c>
      <c r="K48" s="109">
        <f t="shared" si="9"/>
        <v>11091.85</v>
      </c>
      <c r="L48" s="109">
        <f t="shared" si="9"/>
        <v>0</v>
      </c>
      <c r="M48" s="109">
        <f t="shared" si="9"/>
        <v>0</v>
      </c>
      <c r="N48" s="109">
        <f t="shared" si="9"/>
        <v>11091.85</v>
      </c>
      <c r="O48" s="109">
        <f t="shared" si="9"/>
        <v>0</v>
      </c>
      <c r="P48" s="109"/>
      <c r="Q48" s="109">
        <f t="shared" si="9"/>
        <v>0</v>
      </c>
      <c r="R48" s="109">
        <v>0</v>
      </c>
      <c r="S48" s="109">
        <v>0</v>
      </c>
      <c r="T48" s="109">
        <v>0</v>
      </c>
      <c r="U48" s="109">
        <f>SUM(U46:U47)</f>
        <v>10083.5</v>
      </c>
      <c r="V48" s="109">
        <f>SUM(V46:V47)</f>
        <v>1008.35</v>
      </c>
      <c r="AJ48" s="108"/>
      <c r="AK48" s="108"/>
    </row>
    <row r="49" spans="1:38" s="1" customFormat="1" x14ac:dyDescent="0.25">
      <c r="A49" s="298">
        <v>7</v>
      </c>
      <c r="B49" s="294" t="s">
        <v>56</v>
      </c>
      <c r="C49" s="312" t="s">
        <v>26</v>
      </c>
      <c r="D49" s="298">
        <v>41</v>
      </c>
      <c r="E49" s="321" t="s">
        <v>10</v>
      </c>
      <c r="F49" s="291" t="s">
        <v>26</v>
      </c>
      <c r="G49" s="289" t="s">
        <v>25</v>
      </c>
      <c r="H49" s="113">
        <v>1116750266</v>
      </c>
      <c r="I49" s="170">
        <v>43648</v>
      </c>
      <c r="J49" s="133">
        <v>2678.09</v>
      </c>
      <c r="K49" s="133">
        <v>2678.09</v>
      </c>
      <c r="L49" s="133"/>
      <c r="M49" s="133"/>
      <c r="N49" s="133">
        <v>2678.09</v>
      </c>
      <c r="O49" s="133"/>
      <c r="P49" s="133"/>
      <c r="Q49" s="133"/>
      <c r="R49" s="133"/>
      <c r="S49" s="133"/>
      <c r="T49" s="133"/>
      <c r="U49" s="123">
        <f>K49-Q49-V49-R49</f>
        <v>2678.09</v>
      </c>
      <c r="V49" s="133">
        <v>0</v>
      </c>
      <c r="AJ49" s="108"/>
      <c r="AK49" s="108"/>
    </row>
    <row r="50" spans="1:38" s="1" customFormat="1" x14ac:dyDescent="0.25">
      <c r="A50" s="299"/>
      <c r="B50" s="288"/>
      <c r="C50" s="313"/>
      <c r="D50" s="299"/>
      <c r="E50" s="297"/>
      <c r="F50" s="292"/>
      <c r="G50" s="290"/>
      <c r="H50" s="113">
        <v>1116753915</v>
      </c>
      <c r="I50" s="170">
        <v>43677</v>
      </c>
      <c r="J50" s="133">
        <v>2678.09</v>
      </c>
      <c r="K50" s="133">
        <v>2678.09</v>
      </c>
      <c r="L50" s="133"/>
      <c r="M50" s="133"/>
      <c r="N50" s="133">
        <v>2678.09</v>
      </c>
      <c r="O50" s="133"/>
      <c r="P50" s="133"/>
      <c r="Q50" s="133"/>
      <c r="R50" s="133"/>
      <c r="S50" s="133"/>
      <c r="T50" s="133"/>
      <c r="U50" s="123">
        <f>K50-Q50-V50-R50</f>
        <v>0</v>
      </c>
      <c r="V50" s="133">
        <v>2678.09</v>
      </c>
      <c r="AJ50" s="108"/>
      <c r="AK50" s="108"/>
    </row>
    <row r="51" spans="1:38" s="1" customFormat="1" x14ac:dyDescent="0.25">
      <c r="A51" s="25"/>
      <c r="B51" s="250" t="s">
        <v>8</v>
      </c>
      <c r="C51" s="51"/>
      <c r="D51" s="52"/>
      <c r="E51" s="53"/>
      <c r="F51" s="54"/>
      <c r="G51" s="53"/>
      <c r="H51" s="128"/>
      <c r="I51" s="129"/>
      <c r="J51" s="42">
        <f t="shared" ref="J51:S51" si="10">SUM(J49:J50)</f>
        <v>5356.18</v>
      </c>
      <c r="K51" s="42">
        <f t="shared" si="10"/>
        <v>5356.18</v>
      </c>
      <c r="L51" s="42">
        <f t="shared" si="10"/>
        <v>0</v>
      </c>
      <c r="M51" s="42">
        <f t="shared" si="10"/>
        <v>0</v>
      </c>
      <c r="N51" s="42">
        <f t="shared" si="10"/>
        <v>5356.18</v>
      </c>
      <c r="O51" s="42">
        <f t="shared" si="10"/>
        <v>0</v>
      </c>
      <c r="P51" s="42"/>
      <c r="Q51" s="42">
        <f t="shared" si="10"/>
        <v>0</v>
      </c>
      <c r="R51" s="42">
        <f t="shared" si="10"/>
        <v>0</v>
      </c>
      <c r="S51" s="42">
        <f t="shared" si="10"/>
        <v>0</v>
      </c>
      <c r="T51" s="109">
        <v>0</v>
      </c>
      <c r="U51" s="42">
        <f>SUM(U49:U50)</f>
        <v>2678.09</v>
      </c>
      <c r="V51" s="42">
        <f>SUM(V49:V50)</f>
        <v>2678.09</v>
      </c>
      <c r="AJ51" s="108"/>
      <c r="AK51" s="108"/>
    </row>
    <row r="52" spans="1:38" s="1" customFormat="1" x14ac:dyDescent="0.25">
      <c r="A52" s="34"/>
      <c r="B52" s="250"/>
      <c r="C52" s="118"/>
      <c r="D52" s="119"/>
      <c r="E52" s="252"/>
      <c r="F52" s="241"/>
      <c r="G52" s="244"/>
      <c r="H52" s="113">
        <v>24320</v>
      </c>
      <c r="I52" s="170">
        <v>43647</v>
      </c>
      <c r="J52" s="137">
        <v>1974.84</v>
      </c>
      <c r="K52" s="137">
        <v>1974.84</v>
      </c>
      <c r="L52" s="137"/>
      <c r="M52" s="121"/>
      <c r="N52" s="137">
        <v>1974.84</v>
      </c>
      <c r="O52" s="113"/>
      <c r="P52" s="113"/>
      <c r="Q52" s="113"/>
      <c r="R52" s="113"/>
      <c r="S52" s="113"/>
      <c r="T52" s="113"/>
      <c r="U52" s="123">
        <f>K52-Q52-V52-R52</f>
        <v>1974.84</v>
      </c>
      <c r="V52" s="137">
        <v>0</v>
      </c>
      <c r="AJ52" s="108"/>
      <c r="AK52" s="108"/>
    </row>
    <row r="53" spans="1:38" s="1" customFormat="1" x14ac:dyDescent="0.25">
      <c r="A53" s="335">
        <v>8</v>
      </c>
      <c r="B53" s="288" t="s">
        <v>24</v>
      </c>
      <c r="C53" s="286"/>
      <c r="D53" s="310"/>
      <c r="E53" s="310"/>
      <c r="F53" s="289"/>
      <c r="G53" s="55" t="s">
        <v>11</v>
      </c>
      <c r="H53" s="113">
        <v>24319</v>
      </c>
      <c r="I53" s="170">
        <v>43647</v>
      </c>
      <c r="J53" s="121">
        <v>21351.96</v>
      </c>
      <c r="K53" s="121">
        <v>21351.96</v>
      </c>
      <c r="L53" s="121"/>
      <c r="M53" s="121"/>
      <c r="N53" s="121">
        <v>21351.96</v>
      </c>
      <c r="O53" s="113"/>
      <c r="P53" s="113"/>
      <c r="Q53" s="113"/>
      <c r="R53" s="113"/>
      <c r="S53" s="113"/>
      <c r="T53" s="113"/>
      <c r="U53" s="123">
        <f>K53-Q53-V53-R53</f>
        <v>21351.96</v>
      </c>
      <c r="V53" s="121">
        <v>0</v>
      </c>
      <c r="AJ53" s="108"/>
      <c r="AK53" s="108"/>
    </row>
    <row r="54" spans="1:38" s="1" customFormat="1" x14ac:dyDescent="0.25">
      <c r="A54" s="335"/>
      <c r="B54" s="288"/>
      <c r="C54" s="287"/>
      <c r="D54" s="311"/>
      <c r="E54" s="311"/>
      <c r="F54" s="290"/>
      <c r="G54" s="55"/>
      <c r="H54" s="113">
        <v>24593</v>
      </c>
      <c r="I54" s="170">
        <v>43677</v>
      </c>
      <c r="J54" s="113">
        <v>21159.599999999999</v>
      </c>
      <c r="K54" s="113">
        <v>21159.599999999999</v>
      </c>
      <c r="L54" s="113"/>
      <c r="M54" s="121"/>
      <c r="N54" s="113">
        <v>21159.599999999999</v>
      </c>
      <c r="O54" s="113"/>
      <c r="P54" s="113"/>
      <c r="Q54" s="113"/>
      <c r="R54" s="113"/>
      <c r="S54" s="113"/>
      <c r="T54" s="113"/>
      <c r="U54" s="123">
        <f>K54-Q54-V54-R54</f>
        <v>0</v>
      </c>
      <c r="V54" s="113">
        <v>21159.599999999999</v>
      </c>
      <c r="AJ54" s="108"/>
      <c r="AK54" s="108"/>
    </row>
    <row r="55" spans="1:38" s="1" customFormat="1" x14ac:dyDescent="0.25">
      <c r="A55" s="335"/>
      <c r="B55" s="288"/>
      <c r="C55" s="287"/>
      <c r="D55" s="311"/>
      <c r="E55" s="311"/>
      <c r="F55" s="290"/>
      <c r="G55" s="55"/>
      <c r="H55" s="113">
        <v>24594</v>
      </c>
      <c r="I55" s="170">
        <v>43677</v>
      </c>
      <c r="J55" s="137">
        <v>2083.9</v>
      </c>
      <c r="K55" s="137">
        <v>1891.54</v>
      </c>
      <c r="L55" s="137"/>
      <c r="M55" s="121"/>
      <c r="N55" s="137">
        <v>1891.54</v>
      </c>
      <c r="O55" s="113"/>
      <c r="P55" s="113"/>
      <c r="Q55" s="113">
        <v>192.36</v>
      </c>
      <c r="R55" s="113"/>
      <c r="S55" s="113"/>
      <c r="T55" s="113"/>
      <c r="U55" s="123">
        <v>0</v>
      </c>
      <c r="V55" s="137">
        <v>1891.54</v>
      </c>
      <c r="AJ55" s="108"/>
      <c r="AK55" s="108"/>
    </row>
    <row r="56" spans="1:38" s="1" customFormat="1" x14ac:dyDescent="0.25">
      <c r="A56" s="25"/>
      <c r="B56" s="23" t="s">
        <v>8</v>
      </c>
      <c r="C56" s="51"/>
      <c r="D56" s="52"/>
      <c r="E56" s="53"/>
      <c r="F56" s="54"/>
      <c r="G56" s="53"/>
      <c r="H56" s="128"/>
      <c r="I56" s="129"/>
      <c r="J56" s="42">
        <f>SUM(J52:J55)</f>
        <v>46570.299999999996</v>
      </c>
      <c r="K56" s="42">
        <f>SUM(K52:K55)</f>
        <v>46377.939999999995</v>
      </c>
      <c r="L56" s="42">
        <f>SUM(L52:L55)</f>
        <v>0</v>
      </c>
      <c r="M56" s="42">
        <f>SUM(M52:M55)</f>
        <v>0</v>
      </c>
      <c r="N56" s="42">
        <f>SUM(N52:N55)</f>
        <v>46377.939999999995</v>
      </c>
      <c r="O56" s="42">
        <f>SUM(O52:O55)</f>
        <v>0</v>
      </c>
      <c r="P56" s="42"/>
      <c r="Q56" s="42">
        <f>SUM(Q52:Q55)</f>
        <v>192.36</v>
      </c>
      <c r="R56" s="42">
        <f>SUM(R52:R55)</f>
        <v>0</v>
      </c>
      <c r="S56" s="42">
        <f>SUM(S52:S55)</f>
        <v>0</v>
      </c>
      <c r="T56" s="42">
        <f>SUM(T52:T55)</f>
        <v>0</v>
      </c>
      <c r="U56" s="42">
        <f>SUM(U52:U55)</f>
        <v>23326.799999999999</v>
      </c>
      <c r="V56" s="42">
        <f>SUM(V52:V55)</f>
        <v>23051.14</v>
      </c>
      <c r="W56" s="42">
        <f>SUM(W52:W55)</f>
        <v>0</v>
      </c>
      <c r="X56" s="42">
        <f>SUM(X52:X55)</f>
        <v>0</v>
      </c>
      <c r="Y56" s="42">
        <f>SUM(Y52:Y55)</f>
        <v>0</v>
      </c>
      <c r="Z56" s="42">
        <f>SUM(Z52:Z55)</f>
        <v>0</v>
      </c>
      <c r="AA56" s="42">
        <f>SUM(AA52:AA55)</f>
        <v>0</v>
      </c>
      <c r="AB56" s="42">
        <f>SUM(AB52:AB55)</f>
        <v>0</v>
      </c>
      <c r="AC56" s="42">
        <f>SUM(AC52:AC55)</f>
        <v>0</v>
      </c>
      <c r="AD56" s="42">
        <f>SUM(AD52:AD55)</f>
        <v>0</v>
      </c>
      <c r="AE56" s="42">
        <f>SUM(AE52:AE55)</f>
        <v>0</v>
      </c>
      <c r="AF56" s="42">
        <f>SUM(AF52:AF55)</f>
        <v>0</v>
      </c>
      <c r="AG56" s="42">
        <f>SUM(AG52:AG55)</f>
        <v>0</v>
      </c>
      <c r="AH56" s="42">
        <f>SUM(AH52:AH55)</f>
        <v>0</v>
      </c>
      <c r="AI56" s="42">
        <f>SUM(AI52:AI55)</f>
        <v>0</v>
      </c>
      <c r="AJ56" s="42">
        <f>SUM(AJ52:AJ55)</f>
        <v>0</v>
      </c>
      <c r="AK56" s="42">
        <f>SUM(AK52:AK55)</f>
        <v>0</v>
      </c>
      <c r="AL56" s="167"/>
    </row>
    <row r="57" spans="1:38" s="1" customFormat="1" x14ac:dyDescent="0.25">
      <c r="A57" s="299">
        <v>9</v>
      </c>
      <c r="B57" s="294" t="s">
        <v>23</v>
      </c>
      <c r="C57" s="312" t="s">
        <v>9</v>
      </c>
      <c r="D57" s="298">
        <v>633</v>
      </c>
      <c r="E57" s="310" t="s">
        <v>10</v>
      </c>
      <c r="F57" s="312" t="s">
        <v>9</v>
      </c>
      <c r="G57" s="310" t="s">
        <v>22</v>
      </c>
      <c r="H57" s="125">
        <v>211174</v>
      </c>
      <c r="I57" s="170">
        <v>43616</v>
      </c>
      <c r="J57" s="134">
        <v>24990.01</v>
      </c>
      <c r="K57" s="134">
        <v>24990.01</v>
      </c>
      <c r="L57" s="134">
        <v>24990.01</v>
      </c>
      <c r="M57" s="134"/>
      <c r="N57" s="134"/>
      <c r="O57" s="134"/>
      <c r="P57" s="134"/>
      <c r="Q57" s="134"/>
      <c r="R57" s="134"/>
      <c r="S57" s="134"/>
      <c r="T57" s="134"/>
      <c r="U57" s="123">
        <f>K57-Q57-V57-R57</f>
        <v>24990.01</v>
      </c>
      <c r="V57" s="134">
        <v>0</v>
      </c>
      <c r="AF57" s="152"/>
      <c r="AG57" s="153"/>
      <c r="AH57" s="153"/>
      <c r="AJ57" s="108"/>
      <c r="AK57" s="108"/>
    </row>
    <row r="58" spans="1:38" s="1" customFormat="1" x14ac:dyDescent="0.25">
      <c r="A58" s="299"/>
      <c r="B58" s="334"/>
      <c r="C58" s="313"/>
      <c r="D58" s="299"/>
      <c r="E58" s="311"/>
      <c r="F58" s="313"/>
      <c r="G58" s="311"/>
      <c r="H58" s="125">
        <v>211275</v>
      </c>
      <c r="I58" s="170">
        <v>43647</v>
      </c>
      <c r="J58" s="134">
        <v>21968.61</v>
      </c>
      <c r="K58" s="134">
        <v>21968.61</v>
      </c>
      <c r="L58" s="134"/>
      <c r="M58" s="134"/>
      <c r="N58" s="134">
        <v>21968.61</v>
      </c>
      <c r="O58" s="134"/>
      <c r="P58" s="134"/>
      <c r="Q58" s="134"/>
      <c r="R58" s="134"/>
      <c r="S58" s="134"/>
      <c r="T58" s="134"/>
      <c r="U58" s="123">
        <f>K58-Q58-V58-R58</f>
        <v>0</v>
      </c>
      <c r="V58" s="134">
        <v>21968.61</v>
      </c>
      <c r="AF58" s="152"/>
      <c r="AG58" s="153"/>
      <c r="AH58" s="153"/>
      <c r="AJ58" s="108"/>
      <c r="AK58" s="108"/>
    </row>
    <row r="59" spans="1:38" s="1" customFormat="1" x14ac:dyDescent="0.25">
      <c r="A59" s="25"/>
      <c r="B59" s="23" t="s">
        <v>8</v>
      </c>
      <c r="C59" s="51"/>
      <c r="D59" s="52"/>
      <c r="E59" s="53"/>
      <c r="F59" s="54"/>
      <c r="G59" s="53"/>
      <c r="H59" s="128"/>
      <c r="I59" s="129"/>
      <c r="J59" s="42">
        <f>SUM(J57:J58)</f>
        <v>46958.619999999995</v>
      </c>
      <c r="K59" s="42">
        <f>SUM(K57:K58)</f>
        <v>46958.619999999995</v>
      </c>
      <c r="L59" s="42">
        <f>SUM(L57:L58)</f>
        <v>24990.01</v>
      </c>
      <c r="M59" s="42">
        <f>SUM(M57:M58)</f>
        <v>0</v>
      </c>
      <c r="N59" s="42">
        <f>SUM(N57:N58)</f>
        <v>21968.61</v>
      </c>
      <c r="O59" s="42">
        <f>SUM(O57:O58)</f>
        <v>0</v>
      </c>
      <c r="P59" s="42"/>
      <c r="Q59" s="42">
        <f>SUM(Q57:Q58)</f>
        <v>0</v>
      </c>
      <c r="R59" s="42">
        <f>SUM(R57:R58)</f>
        <v>0</v>
      </c>
      <c r="S59" s="42">
        <f>SUM(S57:S58)</f>
        <v>0</v>
      </c>
      <c r="T59" s="42">
        <f>SUM(T57:T58)</f>
        <v>0</v>
      </c>
      <c r="U59" s="42">
        <f>SUM(U57:U58)</f>
        <v>24990.01</v>
      </c>
      <c r="V59" s="42">
        <f>SUM(V57:V58)</f>
        <v>21968.61</v>
      </c>
      <c r="AJ59" s="108"/>
      <c r="AK59" s="108">
        <v>0</v>
      </c>
    </row>
    <row r="60" spans="1:38" s="1" customFormat="1" x14ac:dyDescent="0.25">
      <c r="A60" s="299">
        <v>10</v>
      </c>
      <c r="B60" s="107"/>
      <c r="C60" s="295"/>
      <c r="D60" s="296"/>
      <c r="E60" s="297"/>
      <c r="F60" s="292"/>
      <c r="G60" s="297"/>
      <c r="H60" s="125">
        <v>1000007883</v>
      </c>
      <c r="I60" s="120">
        <v>43616</v>
      </c>
      <c r="J60" s="121">
        <v>15773.52</v>
      </c>
      <c r="K60" s="121">
        <v>15773.52</v>
      </c>
      <c r="L60" s="121">
        <v>15773.52</v>
      </c>
      <c r="M60" s="121"/>
      <c r="N60" s="121"/>
      <c r="O60" s="121"/>
      <c r="P60" s="121"/>
      <c r="Q60" s="121"/>
      <c r="R60" s="121"/>
      <c r="S60" s="121"/>
      <c r="T60" s="121"/>
      <c r="U60" s="123">
        <f>K60-Q60-V60-Q60</f>
        <v>15773.52</v>
      </c>
      <c r="V60" s="121">
        <v>0</v>
      </c>
      <c r="W60" s="152"/>
      <c r="X60" s="153"/>
      <c r="Y60" s="153"/>
      <c r="AF60" s="152"/>
      <c r="AG60" s="153"/>
      <c r="AH60" s="153"/>
      <c r="AJ60" s="108"/>
      <c r="AK60" s="108"/>
    </row>
    <row r="61" spans="1:38" s="1" customFormat="1" x14ac:dyDescent="0.25">
      <c r="A61" s="299"/>
      <c r="B61" s="107"/>
      <c r="C61" s="295"/>
      <c r="D61" s="296"/>
      <c r="E61" s="297"/>
      <c r="F61" s="292"/>
      <c r="G61" s="297"/>
      <c r="H61" s="125">
        <v>1000019522</v>
      </c>
      <c r="I61" s="170">
        <v>43649</v>
      </c>
      <c r="J61" s="121">
        <v>577.66999999999996</v>
      </c>
      <c r="K61" s="121">
        <v>577.66999999999996</v>
      </c>
      <c r="L61" s="121"/>
      <c r="M61" s="121"/>
      <c r="N61" s="121">
        <v>577.66999999999996</v>
      </c>
      <c r="O61" s="121"/>
      <c r="P61" s="121"/>
      <c r="Q61" s="121"/>
      <c r="R61" s="121"/>
      <c r="S61" s="121"/>
      <c r="T61" s="121"/>
      <c r="U61" s="123">
        <f t="shared" ref="U61:U68" si="11">K61-Q61-V61-Q61</f>
        <v>577.66999999999996</v>
      </c>
      <c r="V61" s="121">
        <v>0</v>
      </c>
      <c r="W61" s="152"/>
      <c r="X61" s="153"/>
      <c r="Y61" s="153"/>
      <c r="AF61" s="152"/>
      <c r="AG61" s="153"/>
      <c r="AH61" s="153"/>
      <c r="AJ61" s="108"/>
      <c r="AK61" s="108"/>
    </row>
    <row r="62" spans="1:38" s="1" customFormat="1" x14ac:dyDescent="0.25">
      <c r="A62" s="299"/>
      <c r="B62" s="107"/>
      <c r="C62" s="295"/>
      <c r="D62" s="296"/>
      <c r="E62" s="297"/>
      <c r="F62" s="292"/>
      <c r="G62" s="297"/>
      <c r="H62" s="125">
        <v>1000019495</v>
      </c>
      <c r="I62" s="170">
        <v>43649</v>
      </c>
      <c r="J62" s="121">
        <v>577.54</v>
      </c>
      <c r="K62" s="121">
        <v>577.54</v>
      </c>
      <c r="L62" s="121"/>
      <c r="M62" s="121"/>
      <c r="N62" s="121">
        <v>577.54</v>
      </c>
      <c r="O62" s="121"/>
      <c r="P62" s="121"/>
      <c r="Q62" s="121"/>
      <c r="R62" s="121"/>
      <c r="S62" s="121"/>
      <c r="T62" s="121"/>
      <c r="U62" s="123">
        <f t="shared" si="11"/>
        <v>577.54</v>
      </c>
      <c r="V62" s="121">
        <v>0</v>
      </c>
      <c r="W62" s="152"/>
      <c r="X62" s="153"/>
      <c r="Y62" s="153"/>
      <c r="AF62" s="152"/>
      <c r="AG62" s="153"/>
      <c r="AH62" s="153"/>
      <c r="AJ62" s="108"/>
      <c r="AK62" s="108"/>
    </row>
    <row r="63" spans="1:38" s="1" customFormat="1" x14ac:dyDescent="0.25">
      <c r="A63" s="299"/>
      <c r="B63" s="251" t="s">
        <v>21</v>
      </c>
      <c r="C63" s="295"/>
      <c r="D63" s="296"/>
      <c r="E63" s="297"/>
      <c r="F63" s="292"/>
      <c r="G63" s="297"/>
      <c r="H63" s="125">
        <v>1000019519</v>
      </c>
      <c r="I63" s="170">
        <v>43649</v>
      </c>
      <c r="J63" s="121">
        <v>729.86</v>
      </c>
      <c r="K63" s="278">
        <v>589.01</v>
      </c>
      <c r="L63" s="121"/>
      <c r="M63" s="121"/>
      <c r="N63" s="278">
        <v>589.01</v>
      </c>
      <c r="O63" s="121"/>
      <c r="P63" s="121"/>
      <c r="Q63" s="121">
        <v>140.85</v>
      </c>
      <c r="R63" s="121"/>
      <c r="S63" s="121"/>
      <c r="T63" s="121"/>
      <c r="U63" s="278">
        <v>589.01</v>
      </c>
      <c r="V63" s="278">
        <v>0</v>
      </c>
      <c r="W63" s="152"/>
      <c r="X63" s="153"/>
      <c r="Y63" s="153"/>
      <c r="AF63" s="152"/>
      <c r="AG63" s="153"/>
      <c r="AH63" s="153"/>
      <c r="AJ63" s="108"/>
      <c r="AK63" s="108"/>
    </row>
    <row r="64" spans="1:38" s="1" customFormat="1" x14ac:dyDescent="0.25">
      <c r="A64" s="299"/>
      <c r="B64" s="268"/>
      <c r="C64" s="295"/>
      <c r="D64" s="296"/>
      <c r="E64" s="297"/>
      <c r="F64" s="292"/>
      <c r="G64" s="297"/>
      <c r="H64" s="125">
        <v>1000019517</v>
      </c>
      <c r="I64" s="170">
        <v>43649</v>
      </c>
      <c r="J64" s="121">
        <v>16350.6</v>
      </c>
      <c r="K64" s="121">
        <v>16350.6</v>
      </c>
      <c r="L64" s="121"/>
      <c r="M64" s="121"/>
      <c r="N64" s="121">
        <v>16350.6</v>
      </c>
      <c r="O64" s="121"/>
      <c r="P64" s="121"/>
      <c r="Q64" s="121"/>
      <c r="R64" s="121"/>
      <c r="S64" s="121"/>
      <c r="T64" s="121"/>
      <c r="U64" s="121">
        <v>16350.6</v>
      </c>
      <c r="V64" s="121">
        <v>0</v>
      </c>
      <c r="W64" s="152"/>
      <c r="X64" s="153"/>
      <c r="Y64" s="153"/>
      <c r="AF64" s="152"/>
      <c r="AG64" s="153"/>
      <c r="AH64" s="153"/>
      <c r="AJ64" s="108"/>
      <c r="AK64" s="108"/>
    </row>
    <row r="65" spans="1:41" s="1" customFormat="1" x14ac:dyDescent="0.25">
      <c r="A65" s="299"/>
      <c r="B65" s="107"/>
      <c r="C65" s="295"/>
      <c r="D65" s="296"/>
      <c r="E65" s="297"/>
      <c r="F65" s="292"/>
      <c r="G65" s="297"/>
      <c r="H65" s="125">
        <v>1000019523</v>
      </c>
      <c r="I65" s="170">
        <v>43649</v>
      </c>
      <c r="J65" s="121">
        <v>185.66</v>
      </c>
      <c r="K65" s="121">
        <v>185.66</v>
      </c>
      <c r="L65" s="121"/>
      <c r="M65" s="121"/>
      <c r="N65" s="121">
        <v>185.66</v>
      </c>
      <c r="O65" s="121"/>
      <c r="P65" s="121"/>
      <c r="Q65" s="121"/>
      <c r="R65" s="121"/>
      <c r="S65" s="121"/>
      <c r="T65" s="121"/>
      <c r="U65" s="123">
        <f t="shared" si="11"/>
        <v>185.66</v>
      </c>
      <c r="V65" s="121">
        <v>0</v>
      </c>
      <c r="W65" s="152"/>
      <c r="X65" s="153"/>
      <c r="Y65" s="153"/>
      <c r="AF65" s="152"/>
      <c r="AG65" s="153"/>
      <c r="AH65" s="153"/>
      <c r="AJ65" s="108"/>
      <c r="AK65" s="108"/>
    </row>
    <row r="66" spans="1:41" s="1" customFormat="1" x14ac:dyDescent="0.25">
      <c r="A66" s="299"/>
      <c r="B66" s="107"/>
      <c r="C66" s="295"/>
      <c r="D66" s="296"/>
      <c r="E66" s="297"/>
      <c r="F66" s="292"/>
      <c r="G66" s="297"/>
      <c r="H66" s="125">
        <v>1000019478</v>
      </c>
      <c r="I66" s="170">
        <v>43649</v>
      </c>
      <c r="J66" s="121">
        <v>384.72</v>
      </c>
      <c r="K66" s="121">
        <v>192.36</v>
      </c>
      <c r="L66" s="121"/>
      <c r="M66" s="121"/>
      <c r="N66" s="121">
        <v>192.36</v>
      </c>
      <c r="O66" s="121"/>
      <c r="P66" s="121"/>
      <c r="Q66" s="121">
        <v>192.36</v>
      </c>
      <c r="R66" s="121"/>
      <c r="S66" s="121"/>
      <c r="T66" s="121"/>
      <c r="U66" s="121">
        <v>192.36</v>
      </c>
      <c r="V66" s="121">
        <v>0</v>
      </c>
      <c r="W66" s="152"/>
      <c r="X66" s="153"/>
      <c r="Y66" s="153"/>
      <c r="AF66" s="152"/>
      <c r="AG66" s="153"/>
      <c r="AH66" s="153"/>
      <c r="AJ66" s="108"/>
      <c r="AK66" s="108"/>
    </row>
    <row r="67" spans="1:41" s="1" customFormat="1" x14ac:dyDescent="0.25">
      <c r="A67" s="299"/>
      <c r="B67" s="107"/>
      <c r="C67" s="295"/>
      <c r="D67" s="296"/>
      <c r="E67" s="297"/>
      <c r="F67" s="292"/>
      <c r="G67" s="297"/>
      <c r="H67" s="125">
        <v>1000019481</v>
      </c>
      <c r="I67" s="170">
        <v>43649</v>
      </c>
      <c r="J67" s="121">
        <v>1923.6</v>
      </c>
      <c r="K67" s="121">
        <v>1923.6</v>
      </c>
      <c r="L67" s="121"/>
      <c r="M67" s="121"/>
      <c r="N67" s="121">
        <v>1923.6</v>
      </c>
      <c r="O67" s="121"/>
      <c r="P67" s="121"/>
      <c r="Q67" s="121"/>
      <c r="R67" s="121"/>
      <c r="S67" s="121"/>
      <c r="T67" s="121"/>
      <c r="U67" s="123">
        <f t="shared" si="11"/>
        <v>1923.6</v>
      </c>
      <c r="V67" s="121">
        <v>0</v>
      </c>
      <c r="W67" s="152"/>
      <c r="X67" s="153"/>
      <c r="Y67" s="153"/>
      <c r="AF67" s="152"/>
      <c r="AG67" s="153"/>
      <c r="AH67" s="153"/>
      <c r="AJ67" s="108"/>
      <c r="AK67" s="108"/>
    </row>
    <row r="68" spans="1:41" s="1" customFormat="1" x14ac:dyDescent="0.25">
      <c r="A68" s="299"/>
      <c r="B68" s="107"/>
      <c r="C68" s="295"/>
      <c r="D68" s="296"/>
      <c r="E68" s="297"/>
      <c r="F68" s="292"/>
      <c r="G68" s="297"/>
      <c r="H68" s="125">
        <v>1000021417</v>
      </c>
      <c r="I68" s="170">
        <v>43677</v>
      </c>
      <c r="J68" s="121">
        <v>15196.44</v>
      </c>
      <c r="K68" s="121">
        <v>15196.44</v>
      </c>
      <c r="L68" s="121"/>
      <c r="M68" s="121"/>
      <c r="N68" s="121">
        <v>15196.44</v>
      </c>
      <c r="O68" s="121"/>
      <c r="P68" s="121"/>
      <c r="Q68" s="121"/>
      <c r="R68" s="121"/>
      <c r="S68" s="121"/>
      <c r="T68" s="121"/>
      <c r="U68" s="123">
        <f t="shared" si="11"/>
        <v>0</v>
      </c>
      <c r="V68" s="121">
        <v>15196.44</v>
      </c>
      <c r="W68" s="152"/>
      <c r="X68" s="153"/>
      <c r="Y68" s="153"/>
      <c r="AF68" s="152"/>
      <c r="AG68" s="153"/>
      <c r="AH68" s="153"/>
      <c r="AJ68" s="108"/>
      <c r="AK68" s="108"/>
    </row>
    <row r="69" spans="1:41" s="1" customFormat="1" x14ac:dyDescent="0.25">
      <c r="A69" s="299"/>
      <c r="B69" s="107"/>
      <c r="C69" s="295"/>
      <c r="D69" s="296"/>
      <c r="E69" s="297"/>
      <c r="F69" s="292"/>
      <c r="G69" s="297"/>
      <c r="H69" s="125">
        <v>1000021423</v>
      </c>
      <c r="I69" s="170">
        <v>43677</v>
      </c>
      <c r="J69" s="121">
        <v>396.94</v>
      </c>
      <c r="K69" s="121">
        <v>281.7</v>
      </c>
      <c r="L69" s="121"/>
      <c r="M69" s="121"/>
      <c r="N69" s="121">
        <v>281.7</v>
      </c>
      <c r="O69" s="121"/>
      <c r="P69" s="121"/>
      <c r="Q69" s="121">
        <v>115.24</v>
      </c>
      <c r="R69" s="121"/>
      <c r="S69" s="121"/>
      <c r="T69" s="121"/>
      <c r="U69" s="123">
        <v>0</v>
      </c>
      <c r="V69" s="121">
        <v>281.7</v>
      </c>
      <c r="W69" s="152"/>
      <c r="X69" s="153"/>
      <c r="Y69" s="153"/>
      <c r="AF69" s="152"/>
      <c r="AG69" s="153"/>
      <c r="AH69" s="153"/>
      <c r="AJ69" s="108"/>
      <c r="AK69" s="108"/>
    </row>
    <row r="70" spans="1:41" s="1" customFormat="1" x14ac:dyDescent="0.25">
      <c r="A70" s="299"/>
      <c r="B70" s="107"/>
      <c r="C70" s="295"/>
      <c r="D70" s="296"/>
      <c r="E70" s="297"/>
      <c r="F70" s="292"/>
      <c r="G70" s="297"/>
      <c r="H70" s="125">
        <v>1000021427</v>
      </c>
      <c r="I70" s="170">
        <v>43677</v>
      </c>
      <c r="J70" s="121">
        <v>665.83</v>
      </c>
      <c r="K70" s="121">
        <v>460.97</v>
      </c>
      <c r="L70" s="121"/>
      <c r="M70" s="121"/>
      <c r="N70" s="121">
        <v>460.97</v>
      </c>
      <c r="O70" s="121"/>
      <c r="P70" s="121"/>
      <c r="Q70" s="121">
        <v>204.86</v>
      </c>
      <c r="R70" s="121"/>
      <c r="S70" s="121"/>
      <c r="T70" s="121"/>
      <c r="U70" s="123">
        <v>0</v>
      </c>
      <c r="V70" s="121">
        <v>460.97</v>
      </c>
      <c r="W70" s="152"/>
      <c r="X70" s="153"/>
      <c r="Y70" s="153"/>
      <c r="AF70" s="152"/>
      <c r="AG70" s="153"/>
      <c r="AH70" s="153"/>
      <c r="AJ70" s="108"/>
      <c r="AK70" s="108"/>
    </row>
    <row r="71" spans="1:41" s="1" customFormat="1" x14ac:dyDescent="0.25">
      <c r="A71" s="299"/>
      <c r="B71" s="107"/>
      <c r="C71" s="295"/>
      <c r="D71" s="296"/>
      <c r="E71" s="297"/>
      <c r="F71" s="292"/>
      <c r="G71" s="297"/>
      <c r="H71" s="125">
        <v>1000021426</v>
      </c>
      <c r="I71" s="170">
        <v>43677</v>
      </c>
      <c r="J71" s="121">
        <v>577.54</v>
      </c>
      <c r="K71" s="121">
        <v>577.54</v>
      </c>
      <c r="L71" s="121"/>
      <c r="M71" s="121"/>
      <c r="N71" s="121">
        <v>577.54</v>
      </c>
      <c r="O71" s="121"/>
      <c r="P71" s="121"/>
      <c r="Q71" s="121"/>
      <c r="R71" s="121"/>
      <c r="S71" s="121"/>
      <c r="T71" s="121"/>
      <c r="U71" s="123">
        <v>0</v>
      </c>
      <c r="V71" s="121">
        <v>577.54</v>
      </c>
      <c r="W71" s="152"/>
      <c r="X71" s="153"/>
      <c r="Y71" s="153"/>
      <c r="AF71" s="152"/>
      <c r="AG71" s="153"/>
      <c r="AH71" s="153"/>
      <c r="AJ71" s="108"/>
      <c r="AK71" s="108"/>
    </row>
    <row r="72" spans="1:41" s="1" customFormat="1" x14ac:dyDescent="0.25">
      <c r="A72" s="299"/>
      <c r="B72" s="107"/>
      <c r="C72" s="295"/>
      <c r="D72" s="296"/>
      <c r="E72" s="297"/>
      <c r="F72" s="292"/>
      <c r="G72" s="297"/>
      <c r="H72" s="125">
        <v>1000021418</v>
      </c>
      <c r="I72" s="170">
        <v>43677</v>
      </c>
      <c r="J72" s="124">
        <v>1731.24</v>
      </c>
      <c r="K72" s="124">
        <v>1731.24</v>
      </c>
      <c r="L72" s="124"/>
      <c r="M72" s="124"/>
      <c r="N72" s="124">
        <v>1731.24</v>
      </c>
      <c r="O72" s="124"/>
      <c r="P72" s="124"/>
      <c r="Q72" s="124"/>
      <c r="R72" s="124"/>
      <c r="S72" s="124"/>
      <c r="T72" s="124"/>
      <c r="U72" s="123">
        <f t="shared" ref="U72" si="12">K72-Q72-V72-R72</f>
        <v>0</v>
      </c>
      <c r="V72" s="124">
        <v>1731.24</v>
      </c>
      <c r="W72" s="152"/>
      <c r="X72" s="153"/>
      <c r="Y72" s="153"/>
      <c r="AF72" s="152"/>
      <c r="AG72" s="153"/>
      <c r="AH72" s="153"/>
      <c r="AJ72" s="108"/>
      <c r="AK72" s="108"/>
    </row>
    <row r="73" spans="1:41" s="1" customFormat="1" x14ac:dyDescent="0.25">
      <c r="A73" s="38"/>
      <c r="B73" s="23" t="s">
        <v>8</v>
      </c>
      <c r="C73" s="51"/>
      <c r="D73" s="52"/>
      <c r="E73" s="53"/>
      <c r="F73" s="54"/>
      <c r="G73" s="53"/>
      <c r="H73" s="130"/>
      <c r="I73" s="131"/>
      <c r="J73" s="109">
        <f>SUM(J60:J72)</f>
        <v>55071.160000000011</v>
      </c>
      <c r="K73" s="109">
        <f t="shared" ref="K73:AJ73" si="13">SUM(K60:K72)</f>
        <v>54417.85</v>
      </c>
      <c r="L73" s="109">
        <f t="shared" si="13"/>
        <v>15773.52</v>
      </c>
      <c r="M73" s="109">
        <f t="shared" si="13"/>
        <v>0</v>
      </c>
      <c r="N73" s="109">
        <f t="shared" si="13"/>
        <v>38644.329999999994</v>
      </c>
      <c r="O73" s="109">
        <f t="shared" si="13"/>
        <v>0</v>
      </c>
      <c r="P73" s="109">
        <f t="shared" si="13"/>
        <v>0</v>
      </c>
      <c r="Q73" s="109">
        <f t="shared" si="13"/>
        <v>653.31000000000006</v>
      </c>
      <c r="R73" s="109">
        <f t="shared" si="13"/>
        <v>0</v>
      </c>
      <c r="S73" s="109">
        <f t="shared" si="13"/>
        <v>0</v>
      </c>
      <c r="T73" s="109">
        <f t="shared" si="13"/>
        <v>0</v>
      </c>
      <c r="U73" s="109">
        <f t="shared" si="13"/>
        <v>36169.96</v>
      </c>
      <c r="V73" s="109">
        <f t="shared" si="13"/>
        <v>18247.890000000003</v>
      </c>
      <c r="W73" s="109">
        <f t="shared" si="13"/>
        <v>0</v>
      </c>
      <c r="X73" s="109">
        <f t="shared" si="13"/>
        <v>0</v>
      </c>
      <c r="Y73" s="109">
        <f t="shared" si="13"/>
        <v>0</v>
      </c>
      <c r="Z73" s="109">
        <f t="shared" si="13"/>
        <v>0</v>
      </c>
      <c r="AA73" s="109">
        <f t="shared" si="13"/>
        <v>0</v>
      </c>
      <c r="AB73" s="109">
        <f t="shared" si="13"/>
        <v>0</v>
      </c>
      <c r="AC73" s="109">
        <f t="shared" si="13"/>
        <v>0</v>
      </c>
      <c r="AD73" s="109">
        <f t="shared" si="13"/>
        <v>0</v>
      </c>
      <c r="AE73" s="109">
        <f t="shared" si="13"/>
        <v>0</v>
      </c>
      <c r="AF73" s="109">
        <f t="shared" si="13"/>
        <v>0</v>
      </c>
      <c r="AG73" s="109">
        <f t="shared" si="13"/>
        <v>0</v>
      </c>
      <c r="AH73" s="109">
        <f t="shared" si="13"/>
        <v>0</v>
      </c>
      <c r="AI73" s="109">
        <f t="shared" si="13"/>
        <v>0</v>
      </c>
      <c r="AJ73" s="109">
        <f t="shared" si="13"/>
        <v>0</v>
      </c>
      <c r="AK73" s="42">
        <f>SUM(AK60:AK72)</f>
        <v>0</v>
      </c>
    </row>
    <row r="74" spans="1:41" s="1" customFormat="1" x14ac:dyDescent="0.25">
      <c r="A74" s="301">
        <v>11</v>
      </c>
      <c r="B74" s="294" t="s">
        <v>20</v>
      </c>
      <c r="C74" s="291"/>
      <c r="D74" s="289"/>
      <c r="E74" s="289"/>
      <c r="F74" s="291"/>
      <c r="G74" s="289"/>
      <c r="H74" s="165" t="s">
        <v>292</v>
      </c>
      <c r="I74" s="170">
        <v>43648</v>
      </c>
      <c r="J74" s="121">
        <v>5280.8</v>
      </c>
      <c r="K74" s="121">
        <v>5280.8</v>
      </c>
      <c r="L74" s="121"/>
      <c r="M74" s="121"/>
      <c r="N74" s="121">
        <v>5280.8</v>
      </c>
      <c r="O74" s="121"/>
      <c r="P74" s="121"/>
      <c r="Q74" s="121"/>
      <c r="R74" s="121"/>
      <c r="S74" s="121"/>
      <c r="T74" s="121"/>
      <c r="U74" s="123">
        <f>K74-Q74-V74</f>
        <v>5280.8</v>
      </c>
      <c r="V74" s="121">
        <v>0</v>
      </c>
      <c r="W74" s="151"/>
      <c r="X74" s="150"/>
      <c r="Y74" s="150"/>
      <c r="AF74" s="152"/>
      <c r="AG74" s="153"/>
      <c r="AH74" s="153"/>
      <c r="AJ74" s="108"/>
      <c r="AK74" s="108"/>
      <c r="AM74" s="151">
        <v>2501.0100000000002</v>
      </c>
      <c r="AN74" s="150" t="s">
        <v>245</v>
      </c>
      <c r="AO74" s="150" t="s">
        <v>264</v>
      </c>
    </row>
    <row r="75" spans="1:41" s="1" customFormat="1" x14ac:dyDescent="0.25">
      <c r="A75" s="301"/>
      <c r="B75" s="288"/>
      <c r="C75" s="292"/>
      <c r="D75" s="290"/>
      <c r="E75" s="290"/>
      <c r="F75" s="292"/>
      <c r="G75" s="290"/>
      <c r="H75" s="165" t="s">
        <v>300</v>
      </c>
      <c r="I75" s="170">
        <v>43648</v>
      </c>
      <c r="J75" s="121">
        <v>16.739999999999998</v>
      </c>
      <c r="K75" s="121">
        <v>16.739999999999998</v>
      </c>
      <c r="L75" s="121"/>
      <c r="M75" s="121"/>
      <c r="N75" s="121">
        <v>16.739999999999998</v>
      </c>
      <c r="O75" s="121"/>
      <c r="P75" s="121"/>
      <c r="Q75" s="121"/>
      <c r="R75" s="121"/>
      <c r="S75" s="121"/>
      <c r="T75" s="121"/>
      <c r="U75" s="123">
        <f>K75-Q75-V75</f>
        <v>0</v>
      </c>
      <c r="V75" s="121">
        <v>16.739999999999998</v>
      </c>
      <c r="W75" s="151"/>
      <c r="X75" s="150"/>
      <c r="Y75" s="150"/>
      <c r="AF75" s="152"/>
      <c r="AG75" s="153"/>
      <c r="AH75" s="153"/>
      <c r="AJ75" s="108"/>
      <c r="AK75" s="137"/>
      <c r="AM75" s="151">
        <v>5280.89</v>
      </c>
      <c r="AN75" s="150" t="s">
        <v>252</v>
      </c>
      <c r="AO75" s="150" t="s">
        <v>264</v>
      </c>
    </row>
    <row r="76" spans="1:41" s="1" customFormat="1" x14ac:dyDescent="0.25">
      <c r="A76" s="301"/>
      <c r="B76" s="288"/>
      <c r="C76" s="292"/>
      <c r="D76" s="290"/>
      <c r="E76" s="290"/>
      <c r="F76" s="292"/>
      <c r="G76" s="290"/>
      <c r="H76" s="165" t="s">
        <v>293</v>
      </c>
      <c r="I76" s="170">
        <v>43677</v>
      </c>
      <c r="J76" s="121">
        <v>398.16</v>
      </c>
      <c r="K76" s="121">
        <v>398.16</v>
      </c>
      <c r="L76" s="121"/>
      <c r="M76" s="121"/>
      <c r="N76" s="121">
        <v>398.16</v>
      </c>
      <c r="O76" s="121"/>
      <c r="P76" s="121"/>
      <c r="Q76" s="121"/>
      <c r="R76" s="121"/>
      <c r="S76" s="121"/>
      <c r="T76" s="121"/>
      <c r="U76" s="123">
        <f>K76-Q76-V76</f>
        <v>0</v>
      </c>
      <c r="V76" s="121">
        <v>398.16</v>
      </c>
      <c r="W76" s="151"/>
      <c r="X76" s="150"/>
      <c r="Y76" s="150"/>
      <c r="AF76" s="152"/>
      <c r="AG76" s="153"/>
      <c r="AH76" s="153"/>
      <c r="AJ76" s="108"/>
      <c r="AK76" s="108"/>
      <c r="AM76" s="151"/>
      <c r="AN76" s="150"/>
      <c r="AO76" s="150"/>
    </row>
    <row r="77" spans="1:41" s="1" customFormat="1" x14ac:dyDescent="0.25">
      <c r="A77" s="301"/>
      <c r="B77" s="288"/>
      <c r="C77" s="292"/>
      <c r="D77" s="290"/>
      <c r="E77" s="290"/>
      <c r="F77" s="292"/>
      <c r="G77" s="290"/>
      <c r="H77" s="165" t="s">
        <v>294</v>
      </c>
      <c r="I77" s="170">
        <v>43677</v>
      </c>
      <c r="J77" s="121">
        <v>7495.33</v>
      </c>
      <c r="K77" s="121">
        <v>7495.33</v>
      </c>
      <c r="L77" s="121"/>
      <c r="M77" s="121"/>
      <c r="N77" s="121">
        <v>7495.33</v>
      </c>
      <c r="O77" s="121"/>
      <c r="P77" s="121"/>
      <c r="Q77" s="121"/>
      <c r="R77" s="121"/>
      <c r="S77" s="121"/>
      <c r="T77" s="121"/>
      <c r="U77" s="123">
        <f>K77-Q77-V77</f>
        <v>0</v>
      </c>
      <c r="V77" s="121">
        <v>7495.33</v>
      </c>
      <c r="W77" s="151"/>
      <c r="X77" s="150"/>
      <c r="Y77" s="150"/>
      <c r="AF77" s="152"/>
      <c r="AG77" s="153"/>
      <c r="AH77" s="153"/>
      <c r="AJ77" s="108"/>
      <c r="AK77" s="108"/>
      <c r="AM77" s="151">
        <v>16.739999999999998</v>
      </c>
      <c r="AN77" s="150" t="s">
        <v>251</v>
      </c>
      <c r="AO77" s="150" t="s">
        <v>264</v>
      </c>
    </row>
    <row r="78" spans="1:41" s="1" customFormat="1" x14ac:dyDescent="0.25">
      <c r="A78" s="266"/>
      <c r="B78" s="267"/>
      <c r="C78" s="270"/>
      <c r="D78" s="269"/>
      <c r="E78" s="269"/>
      <c r="F78" s="270"/>
      <c r="G78" s="269"/>
      <c r="H78" s="165" t="s">
        <v>295</v>
      </c>
      <c r="I78" s="170">
        <v>43677</v>
      </c>
      <c r="J78" s="121">
        <v>5280.8</v>
      </c>
      <c r="K78" s="121">
        <v>5280.8</v>
      </c>
      <c r="L78" s="121"/>
      <c r="M78" s="121"/>
      <c r="N78" s="121">
        <v>5280.8</v>
      </c>
      <c r="O78" s="121"/>
      <c r="P78" s="121"/>
      <c r="Q78" s="121"/>
      <c r="R78" s="121"/>
      <c r="S78" s="121"/>
      <c r="T78" s="122"/>
      <c r="U78" s="123">
        <f>K78-Q78-V78</f>
        <v>0</v>
      </c>
      <c r="V78" s="121">
        <v>5280.8</v>
      </c>
      <c r="W78" s="152"/>
      <c r="X78" s="153"/>
      <c r="Y78" s="153"/>
      <c r="AF78" s="152"/>
      <c r="AG78" s="153"/>
      <c r="AH78" s="153"/>
      <c r="AJ78" s="108"/>
      <c r="AK78" s="108"/>
      <c r="AM78" s="152"/>
      <c r="AN78" s="153"/>
      <c r="AO78" s="153"/>
    </row>
    <row r="79" spans="1:41" s="1" customFormat="1" x14ac:dyDescent="0.25">
      <c r="A79" s="266"/>
      <c r="B79" s="267"/>
      <c r="C79" s="270"/>
      <c r="D79" s="269"/>
      <c r="E79" s="269"/>
      <c r="F79" s="270"/>
      <c r="G79" s="269"/>
      <c r="H79" s="165" t="s">
        <v>309</v>
      </c>
      <c r="I79" s="170">
        <v>43677</v>
      </c>
      <c r="J79" s="121">
        <v>4603.32</v>
      </c>
      <c r="K79" s="121">
        <v>4603.32</v>
      </c>
      <c r="L79" s="121"/>
      <c r="M79" s="121"/>
      <c r="N79" s="121">
        <v>4603.32</v>
      </c>
      <c r="O79" s="121"/>
      <c r="P79" s="121"/>
      <c r="Q79" s="121"/>
      <c r="R79" s="121"/>
      <c r="S79" s="121"/>
      <c r="T79" s="122"/>
      <c r="U79" s="123">
        <f>K79-Q79-V79</f>
        <v>0</v>
      </c>
      <c r="V79" s="121">
        <v>4603.32</v>
      </c>
      <c r="W79" s="152"/>
      <c r="X79" s="153"/>
      <c r="Y79" s="153"/>
      <c r="AF79" s="152"/>
      <c r="AG79" s="153"/>
      <c r="AH79" s="153"/>
      <c r="AJ79" s="108"/>
      <c r="AK79" s="108"/>
      <c r="AM79" s="152"/>
      <c r="AN79" s="153"/>
      <c r="AO79" s="153"/>
    </row>
    <row r="80" spans="1:41" s="1" customFormat="1" x14ac:dyDescent="0.25">
      <c r="A80" s="266"/>
      <c r="B80" s="267"/>
      <c r="C80" s="270"/>
      <c r="D80" s="269"/>
      <c r="E80" s="269"/>
      <c r="F80" s="270"/>
      <c r="G80" s="269"/>
      <c r="H80" s="165"/>
      <c r="I80" s="170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2"/>
      <c r="U80" s="123"/>
      <c r="V80" s="121"/>
      <c r="W80" s="152"/>
      <c r="X80" s="153"/>
      <c r="Y80" s="153"/>
      <c r="AF80" s="152"/>
      <c r="AG80" s="153"/>
      <c r="AH80" s="153"/>
      <c r="AJ80" s="108"/>
      <c r="AK80" s="137">
        <v>1417.05</v>
      </c>
      <c r="AM80" s="152"/>
      <c r="AN80" s="153"/>
      <c r="AO80" s="153"/>
    </row>
    <row r="81" spans="1:40" s="1" customFormat="1" x14ac:dyDescent="0.25">
      <c r="A81" s="25"/>
      <c r="B81" s="23" t="s">
        <v>8</v>
      </c>
      <c r="C81" s="56"/>
      <c r="D81" s="57"/>
      <c r="E81" s="58"/>
      <c r="F81" s="59"/>
      <c r="G81" s="58"/>
      <c r="H81" s="135"/>
      <c r="I81" s="136"/>
      <c r="J81" s="42">
        <f>SUM(J74:J79)</f>
        <v>23075.149999999998</v>
      </c>
      <c r="K81" s="42">
        <f t="shared" ref="K81:R81" si="14">SUM(K74:K79)</f>
        <v>23075.149999999998</v>
      </c>
      <c r="L81" s="42">
        <f t="shared" si="14"/>
        <v>0</v>
      </c>
      <c r="M81" s="42">
        <f t="shared" si="14"/>
        <v>0</v>
      </c>
      <c r="N81" s="42">
        <f t="shared" si="14"/>
        <v>23075.149999999998</v>
      </c>
      <c r="O81" s="42">
        <f t="shared" si="14"/>
        <v>0</v>
      </c>
      <c r="P81" s="42">
        <f t="shared" si="14"/>
        <v>0</v>
      </c>
      <c r="Q81" s="42">
        <f t="shared" si="14"/>
        <v>0</v>
      </c>
      <c r="R81" s="42">
        <f t="shared" si="14"/>
        <v>0</v>
      </c>
      <c r="S81" s="42">
        <f>SUM(S74:S77)</f>
        <v>0</v>
      </c>
      <c r="T81" s="109">
        <v>0</v>
      </c>
      <c r="U81" s="42">
        <f>SUM(U74:U80)</f>
        <v>5280.8</v>
      </c>
      <c r="V81" s="42">
        <f>SUM(V74:V79)</f>
        <v>17794.349999999999</v>
      </c>
      <c r="AJ81" s="108"/>
      <c r="AK81" s="108"/>
    </row>
    <row r="82" spans="1:40" s="1" customFormat="1" x14ac:dyDescent="0.25">
      <c r="A82" s="301">
        <v>12</v>
      </c>
      <c r="B82" s="294" t="s">
        <v>19</v>
      </c>
      <c r="C82" s="318"/>
      <c r="D82" s="300"/>
      <c r="E82" s="316"/>
      <c r="F82" s="318"/>
      <c r="G82" s="300"/>
      <c r="H82" s="163" t="s">
        <v>301</v>
      </c>
      <c r="I82" s="170">
        <v>43647</v>
      </c>
      <c r="J82" s="137">
        <v>1417.05</v>
      </c>
      <c r="K82" s="137">
        <v>1410.64</v>
      </c>
      <c r="L82" s="137"/>
      <c r="M82" s="137"/>
      <c r="N82" s="137">
        <v>1410.64</v>
      </c>
      <c r="O82" s="124"/>
      <c r="P82" s="124"/>
      <c r="Q82" s="124">
        <v>6.41</v>
      </c>
      <c r="R82" s="124"/>
      <c r="S82" s="124"/>
      <c r="T82" s="124"/>
      <c r="U82" s="137">
        <v>1410.64</v>
      </c>
      <c r="V82" s="137">
        <v>0</v>
      </c>
      <c r="W82" s="149"/>
      <c r="X82" s="150"/>
      <c r="AJ82" s="108"/>
      <c r="AK82" s="108"/>
      <c r="AM82" s="151">
        <v>2417.3200000000002</v>
      </c>
      <c r="AN82" s="150" t="s">
        <v>255</v>
      </c>
    </row>
    <row r="83" spans="1:40" s="1" customFormat="1" x14ac:dyDescent="0.25">
      <c r="A83" s="301"/>
      <c r="B83" s="288"/>
      <c r="C83" s="319"/>
      <c r="D83" s="301"/>
      <c r="E83" s="317"/>
      <c r="F83" s="319"/>
      <c r="G83" s="301"/>
      <c r="H83" s="163" t="s">
        <v>302</v>
      </c>
      <c r="I83" s="170">
        <v>43647</v>
      </c>
      <c r="J83" s="137">
        <v>3815.14</v>
      </c>
      <c r="K83" s="137">
        <v>3815.14</v>
      </c>
      <c r="L83" s="137"/>
      <c r="M83" s="137"/>
      <c r="N83" s="137">
        <v>3815.14</v>
      </c>
      <c r="O83" s="124"/>
      <c r="P83" s="124"/>
      <c r="Q83" s="124"/>
      <c r="R83" s="124"/>
      <c r="S83" s="124"/>
      <c r="T83" s="124"/>
      <c r="U83" s="123">
        <f>K83-Q83-V83</f>
        <v>3815.14</v>
      </c>
      <c r="V83" s="137">
        <v>0</v>
      </c>
      <c r="W83" s="149"/>
      <c r="X83" s="150"/>
      <c r="AJ83" s="108"/>
      <c r="AK83" s="108"/>
      <c r="AM83" s="151">
        <v>3847.2</v>
      </c>
      <c r="AN83" s="150" t="s">
        <v>254</v>
      </c>
    </row>
    <row r="84" spans="1:40" s="1" customFormat="1" x14ac:dyDescent="0.25">
      <c r="A84" s="301"/>
      <c r="B84" s="288"/>
      <c r="C84" s="319"/>
      <c r="D84" s="301"/>
      <c r="E84" s="317"/>
      <c r="F84" s="319"/>
      <c r="G84" s="301"/>
      <c r="H84" s="229" t="s">
        <v>303</v>
      </c>
      <c r="I84" s="170">
        <v>43647</v>
      </c>
      <c r="J84" s="231">
        <v>35233.94</v>
      </c>
      <c r="K84" s="231">
        <v>35214.699999999997</v>
      </c>
      <c r="L84" s="231"/>
      <c r="M84" s="231"/>
      <c r="N84" s="231">
        <v>35214.699999999997</v>
      </c>
      <c r="O84" s="231"/>
      <c r="P84" s="231"/>
      <c r="Q84" s="137">
        <v>19.239999999999998</v>
      </c>
      <c r="R84" s="231"/>
      <c r="S84" s="231"/>
      <c r="T84" s="231"/>
      <c r="U84" s="231">
        <v>35214.699999999997</v>
      </c>
      <c r="V84" s="231">
        <v>0</v>
      </c>
      <c r="W84" s="232"/>
      <c r="X84" s="233"/>
      <c r="AJ84" s="78"/>
      <c r="AK84" s="78"/>
    </row>
    <row r="85" spans="1:40" s="1" customFormat="1" x14ac:dyDescent="0.25">
      <c r="A85" s="301"/>
      <c r="B85" s="288"/>
      <c r="C85" s="319"/>
      <c r="D85" s="301"/>
      <c r="E85" s="317"/>
      <c r="F85" s="319"/>
      <c r="G85" s="301"/>
      <c r="H85" s="163" t="s">
        <v>304</v>
      </c>
      <c r="I85" s="170">
        <v>43677</v>
      </c>
      <c r="J85" s="137">
        <v>33278.28</v>
      </c>
      <c r="K85" s="137">
        <v>33278.28</v>
      </c>
      <c r="L85" s="137"/>
      <c r="M85" s="137"/>
      <c r="N85" s="137">
        <v>33278.28</v>
      </c>
      <c r="O85" s="124"/>
      <c r="P85" s="124"/>
      <c r="Q85" s="108"/>
      <c r="R85" s="137"/>
      <c r="S85" s="124"/>
      <c r="T85" s="124"/>
      <c r="U85" s="123">
        <f>K85-Q85-V85</f>
        <v>0</v>
      </c>
      <c r="V85" s="137">
        <v>33278.28</v>
      </c>
      <c r="W85" s="234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</row>
    <row r="86" spans="1:40" s="1" customFormat="1" x14ac:dyDescent="0.25">
      <c r="A86" s="301"/>
      <c r="B86" s="288"/>
      <c r="C86" s="319"/>
      <c r="D86" s="301"/>
      <c r="E86" s="317"/>
      <c r="F86" s="319"/>
      <c r="G86" s="301"/>
      <c r="H86" s="163" t="s">
        <v>305</v>
      </c>
      <c r="I86" s="170">
        <v>43677</v>
      </c>
      <c r="J86" s="137">
        <v>3064.92</v>
      </c>
      <c r="K86" s="137">
        <v>3064.92</v>
      </c>
      <c r="L86" s="137"/>
      <c r="M86" s="137"/>
      <c r="N86" s="137">
        <v>3064.92</v>
      </c>
      <c r="O86" s="124"/>
      <c r="P86" s="124"/>
      <c r="Q86" s="108"/>
      <c r="R86" s="137"/>
      <c r="S86" s="124"/>
      <c r="T86" s="124"/>
      <c r="U86" s="123">
        <f>K86-Q86-V86</f>
        <v>0</v>
      </c>
      <c r="V86" s="137">
        <v>3064.92</v>
      </c>
      <c r="W86" s="234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</row>
    <row r="87" spans="1:40" s="1" customFormat="1" x14ac:dyDescent="0.25">
      <c r="A87" s="301"/>
      <c r="B87" s="288"/>
      <c r="C87" s="319"/>
      <c r="D87" s="301"/>
      <c r="E87" s="317"/>
      <c r="F87" s="319"/>
      <c r="G87" s="301"/>
      <c r="H87" s="163" t="s">
        <v>306</v>
      </c>
      <c r="I87" s="170">
        <v>43677</v>
      </c>
      <c r="J87" s="137">
        <v>3847.2</v>
      </c>
      <c r="K87" s="137">
        <v>3847.2</v>
      </c>
      <c r="L87" s="137"/>
      <c r="M87" s="137"/>
      <c r="N87" s="137">
        <v>3847.2</v>
      </c>
      <c r="O87" s="124"/>
      <c r="P87" s="124"/>
      <c r="Q87" s="108"/>
      <c r="R87" s="137"/>
      <c r="S87" s="124"/>
      <c r="T87" s="124"/>
      <c r="U87" s="123">
        <f>K87-Q87-V87</f>
        <v>0</v>
      </c>
      <c r="V87" s="137">
        <v>3847.2</v>
      </c>
      <c r="W87" s="234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</row>
    <row r="88" spans="1:40" s="1" customFormat="1" x14ac:dyDescent="0.25">
      <c r="A88" s="301"/>
      <c r="B88" s="288"/>
      <c r="C88" s="319"/>
      <c r="D88" s="301"/>
      <c r="E88" s="317"/>
      <c r="F88" s="319"/>
      <c r="G88" s="301"/>
      <c r="H88" s="163" t="s">
        <v>307</v>
      </c>
      <c r="I88" s="170">
        <v>43677</v>
      </c>
      <c r="J88" s="137">
        <v>384.72</v>
      </c>
      <c r="K88" s="137">
        <v>384.72</v>
      </c>
      <c r="L88" s="137"/>
      <c r="M88" s="137"/>
      <c r="N88" s="137">
        <v>384.72</v>
      </c>
      <c r="O88" s="124"/>
      <c r="P88" s="124"/>
      <c r="Q88" s="108"/>
      <c r="R88" s="137"/>
      <c r="S88" s="124"/>
      <c r="T88" s="124"/>
      <c r="U88" s="123">
        <f>K88-Q88-V88</f>
        <v>0</v>
      </c>
      <c r="V88" s="137">
        <v>384.72</v>
      </c>
      <c r="W88" s="234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</row>
    <row r="89" spans="1:40" s="1" customFormat="1" x14ac:dyDescent="0.25">
      <c r="A89" s="301"/>
      <c r="B89" s="288"/>
      <c r="C89" s="319"/>
      <c r="D89" s="301"/>
      <c r="E89" s="317"/>
      <c r="F89" s="319"/>
      <c r="G89" s="301"/>
      <c r="H89" s="163" t="s">
        <v>308</v>
      </c>
      <c r="I89" s="170">
        <v>43677</v>
      </c>
      <c r="J89" s="137">
        <v>307.77999999999997</v>
      </c>
      <c r="K89" s="137">
        <v>307.77999999999997</v>
      </c>
      <c r="L89" s="137"/>
      <c r="M89" s="137"/>
      <c r="N89" s="137">
        <v>307.77999999999997</v>
      </c>
      <c r="O89" s="124"/>
      <c r="P89" s="124"/>
      <c r="Q89" s="108"/>
      <c r="R89" s="137"/>
      <c r="S89" s="124"/>
      <c r="T89" s="124"/>
      <c r="U89" s="123">
        <f>K89-Q89-V89</f>
        <v>0</v>
      </c>
      <c r="V89" s="137">
        <v>307.77999999999997</v>
      </c>
      <c r="W89" s="234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</row>
    <row r="90" spans="1:40" s="1" customFormat="1" x14ac:dyDescent="0.25">
      <c r="A90" s="301"/>
      <c r="B90" s="288"/>
      <c r="C90" s="319"/>
      <c r="D90" s="301"/>
      <c r="E90" s="317"/>
      <c r="F90" s="319"/>
      <c r="G90" s="301"/>
      <c r="H90" s="163" t="s">
        <v>284</v>
      </c>
      <c r="I90" s="170">
        <v>43585</v>
      </c>
      <c r="J90" s="137"/>
      <c r="K90" s="137"/>
      <c r="L90" s="137"/>
      <c r="M90" s="137"/>
      <c r="N90" s="137"/>
      <c r="O90" s="124"/>
      <c r="P90" s="124"/>
      <c r="Q90" s="108"/>
      <c r="R90" s="137"/>
      <c r="S90" s="124"/>
      <c r="T90" s="124"/>
      <c r="U90" s="123">
        <f t="shared" ref="U83:U91" si="15">K90-Q90-V90</f>
        <v>0</v>
      </c>
      <c r="V90" s="137"/>
      <c r="W90" s="234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>
        <v>1</v>
      </c>
    </row>
    <row r="91" spans="1:40" s="1" customFormat="1" x14ac:dyDescent="0.25">
      <c r="A91" s="301"/>
      <c r="B91" s="288"/>
      <c r="C91" s="319"/>
      <c r="D91" s="301"/>
      <c r="E91" s="317"/>
      <c r="F91" s="319"/>
      <c r="G91" s="301"/>
      <c r="H91" s="163" t="s">
        <v>285</v>
      </c>
      <c r="I91" s="170">
        <v>43585</v>
      </c>
      <c r="J91" s="137"/>
      <c r="K91" s="137"/>
      <c r="L91" s="137"/>
      <c r="M91" s="137"/>
      <c r="N91" s="137"/>
      <c r="O91" s="124"/>
      <c r="P91" s="124"/>
      <c r="Q91" s="108"/>
      <c r="R91" s="137"/>
      <c r="S91" s="124"/>
      <c r="T91" s="124"/>
      <c r="U91" s="123">
        <f t="shared" si="15"/>
        <v>0</v>
      </c>
      <c r="V91" s="137"/>
      <c r="W91" s="234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>
        <v>280.67</v>
      </c>
    </row>
    <row r="92" spans="1:40" s="1" customFormat="1" x14ac:dyDescent="0.25">
      <c r="A92" s="25"/>
      <c r="B92" s="23" t="s">
        <v>8</v>
      </c>
      <c r="C92" s="51"/>
      <c r="D92" s="21"/>
      <c r="E92" s="25"/>
      <c r="F92" s="54"/>
      <c r="G92" s="25"/>
      <c r="H92" s="130"/>
      <c r="I92" s="131"/>
      <c r="J92" s="109">
        <f>SUM(J82:J91)</f>
        <v>81349.03</v>
      </c>
      <c r="K92" s="109">
        <f>SUM(K82:K91)</f>
        <v>81323.37999999999</v>
      </c>
      <c r="L92" s="109">
        <f>SUM(L82:L91)</f>
        <v>0</v>
      </c>
      <c r="M92" s="109">
        <f>SUM(M82:M91)</f>
        <v>0</v>
      </c>
      <c r="N92" s="109">
        <f>SUM(N82:N91)</f>
        <v>81323.37999999999</v>
      </c>
      <c r="O92" s="109">
        <f>SUM(O82:O91)</f>
        <v>0</v>
      </c>
      <c r="P92" s="109"/>
      <c r="Q92" s="109">
        <f>SUM(Q82:Q91)</f>
        <v>25.65</v>
      </c>
      <c r="R92" s="109">
        <f>SUM(R82:R91)</f>
        <v>0</v>
      </c>
      <c r="S92" s="109">
        <f>SUM(S82:S91)</f>
        <v>0</v>
      </c>
      <c r="T92" s="109">
        <f>SUM(T82:T91)</f>
        <v>0</v>
      </c>
      <c r="U92" s="109">
        <f>SUM(U82:U91)</f>
        <v>40440.479999999996</v>
      </c>
      <c r="V92" s="109">
        <f>SUM(V82:V91)</f>
        <v>40882.899999999994</v>
      </c>
      <c r="W92" s="109">
        <f>SUM(W82:W91)</f>
        <v>0</v>
      </c>
      <c r="X92" s="109">
        <f>SUM(X82:X91)</f>
        <v>0</v>
      </c>
      <c r="Y92" s="109">
        <f>SUM(Y82:Y91)</f>
        <v>0</v>
      </c>
      <c r="Z92" s="109">
        <f>SUM(Z82:Z91)</f>
        <v>0</v>
      </c>
      <c r="AA92" s="109">
        <f>SUM(AA82:AA91)</f>
        <v>0</v>
      </c>
      <c r="AB92" s="109">
        <f>SUM(AB82:AB91)</f>
        <v>0</v>
      </c>
      <c r="AC92" s="109">
        <f>SUM(AC82:AC91)</f>
        <v>0</v>
      </c>
      <c r="AD92" s="109">
        <f>SUM(AD82:AD91)</f>
        <v>0</v>
      </c>
      <c r="AE92" s="109">
        <f>SUM(AE82:AE91)</f>
        <v>0</v>
      </c>
      <c r="AF92" s="109">
        <f>SUM(AF82:AF91)</f>
        <v>0</v>
      </c>
      <c r="AG92" s="109">
        <f>SUM(AG82:AG91)</f>
        <v>0</v>
      </c>
      <c r="AH92" s="109">
        <f>SUM(AH82:AH91)</f>
        <v>0</v>
      </c>
      <c r="AI92" s="109">
        <f>SUM(AI82:AI91)</f>
        <v>0</v>
      </c>
      <c r="AJ92" s="109">
        <f>SUM(AJ82:AJ91)</f>
        <v>0</v>
      </c>
      <c r="AK92" s="109">
        <f>SUM(AK82:AK91)</f>
        <v>281.67</v>
      </c>
    </row>
    <row r="93" spans="1:40" s="1" customFormat="1" hidden="1" x14ac:dyDescent="0.25">
      <c r="A93" s="298"/>
      <c r="B93" s="314"/>
      <c r="C93" s="312"/>
      <c r="D93" s="298"/>
      <c r="E93" s="321"/>
      <c r="F93" s="291"/>
      <c r="G93" s="289"/>
      <c r="H93" s="138"/>
      <c r="I93" s="169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>
        <f t="shared" ref="U93:U94" si="16">K93-Q93-V93</f>
        <v>0</v>
      </c>
      <c r="V93" s="123"/>
      <c r="AJ93" s="108"/>
      <c r="AK93" s="108"/>
    </row>
    <row r="94" spans="1:40" s="1" customFormat="1" hidden="1" x14ac:dyDescent="0.25">
      <c r="A94" s="299"/>
      <c r="B94" s="315"/>
      <c r="C94" s="313"/>
      <c r="D94" s="299"/>
      <c r="E94" s="297"/>
      <c r="F94" s="292"/>
      <c r="G94" s="290"/>
      <c r="H94" s="138"/>
      <c r="I94" s="120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>
        <f t="shared" si="16"/>
        <v>0</v>
      </c>
      <c r="V94" s="123"/>
      <c r="AJ94" s="108"/>
      <c r="AK94" s="108"/>
    </row>
    <row r="95" spans="1:40" s="1" customFormat="1" hidden="1" x14ac:dyDescent="0.25">
      <c r="A95" s="245"/>
      <c r="B95" s="23" t="s">
        <v>8</v>
      </c>
      <c r="C95" s="253"/>
      <c r="D95" s="245"/>
      <c r="E95" s="247"/>
      <c r="F95" s="239"/>
      <c r="G95" s="60"/>
      <c r="H95" s="128"/>
      <c r="I95" s="139"/>
      <c r="J95" s="109">
        <f t="shared" ref="J95:S95" si="17">SUM(J93:J94)</f>
        <v>0</v>
      </c>
      <c r="K95" s="109">
        <f t="shared" si="17"/>
        <v>0</v>
      </c>
      <c r="L95" s="109">
        <f t="shared" si="17"/>
        <v>0</v>
      </c>
      <c r="M95" s="109">
        <f t="shared" si="17"/>
        <v>0</v>
      </c>
      <c r="N95" s="109">
        <f t="shared" si="17"/>
        <v>0</v>
      </c>
      <c r="O95" s="109">
        <f t="shared" si="17"/>
        <v>0</v>
      </c>
      <c r="P95" s="109"/>
      <c r="Q95" s="109">
        <f t="shared" si="17"/>
        <v>0</v>
      </c>
      <c r="R95" s="109">
        <f t="shared" si="17"/>
        <v>0</v>
      </c>
      <c r="S95" s="109">
        <f t="shared" si="17"/>
        <v>0</v>
      </c>
      <c r="T95" s="109"/>
      <c r="U95" s="109">
        <f t="shared" ref="U95:AJ95" si="18">SUM(U93:U94)</f>
        <v>0</v>
      </c>
      <c r="V95" s="109">
        <f t="shared" si="18"/>
        <v>0</v>
      </c>
      <c r="W95" s="109">
        <f t="shared" si="18"/>
        <v>0</v>
      </c>
      <c r="X95" s="109">
        <f t="shared" si="18"/>
        <v>0</v>
      </c>
      <c r="Y95" s="109">
        <f t="shared" si="18"/>
        <v>0</v>
      </c>
      <c r="Z95" s="109">
        <f t="shared" si="18"/>
        <v>0</v>
      </c>
      <c r="AA95" s="109">
        <f t="shared" si="18"/>
        <v>0</v>
      </c>
      <c r="AB95" s="109">
        <f t="shared" si="18"/>
        <v>0</v>
      </c>
      <c r="AC95" s="109">
        <f t="shared" si="18"/>
        <v>0</v>
      </c>
      <c r="AD95" s="109">
        <f t="shared" si="18"/>
        <v>0</v>
      </c>
      <c r="AE95" s="109">
        <f t="shared" si="18"/>
        <v>0</v>
      </c>
      <c r="AF95" s="109">
        <f t="shared" si="18"/>
        <v>0</v>
      </c>
      <c r="AG95" s="109">
        <f t="shared" si="18"/>
        <v>0</v>
      </c>
      <c r="AH95" s="109">
        <f t="shared" si="18"/>
        <v>0</v>
      </c>
      <c r="AI95" s="109">
        <f t="shared" si="18"/>
        <v>0</v>
      </c>
      <c r="AJ95" s="109">
        <f t="shared" si="18"/>
        <v>0</v>
      </c>
      <c r="AK95" s="108"/>
    </row>
    <row r="96" spans="1:40" s="1" customFormat="1" x14ac:dyDescent="0.25">
      <c r="A96" s="245">
        <v>13</v>
      </c>
      <c r="B96" s="198" t="s">
        <v>242</v>
      </c>
      <c r="C96" s="248"/>
      <c r="D96" s="245"/>
      <c r="E96" s="61"/>
      <c r="F96" s="241"/>
      <c r="G96" s="62"/>
      <c r="H96" s="113">
        <v>33</v>
      </c>
      <c r="I96" s="170">
        <v>43647</v>
      </c>
      <c r="J96" s="202">
        <v>2255.0700000000002</v>
      </c>
      <c r="K96" s="202">
        <v>2255.0700000000002</v>
      </c>
      <c r="L96" s="202"/>
      <c r="M96" s="123"/>
      <c r="N96" s="202">
        <v>2255.0700000000002</v>
      </c>
      <c r="O96" s="113"/>
      <c r="P96" s="113"/>
      <c r="Q96" s="113"/>
      <c r="R96" s="113"/>
      <c r="S96" s="113"/>
      <c r="T96" s="113"/>
      <c r="U96" s="123">
        <f t="shared" ref="U96:U97" si="19">K96-Q96-V96</f>
        <v>0</v>
      </c>
      <c r="V96" s="202">
        <v>2255.0700000000002</v>
      </c>
      <c r="W96" s="149"/>
      <c r="X96" s="150"/>
      <c r="Y96" s="150"/>
      <c r="AJ96" s="108"/>
      <c r="AK96" s="108"/>
    </row>
    <row r="97" spans="1:41" s="1" customFormat="1" x14ac:dyDescent="0.25">
      <c r="A97" s="246"/>
      <c r="B97" s="24" t="s">
        <v>243</v>
      </c>
      <c r="C97" s="249" t="s">
        <v>17</v>
      </c>
      <c r="D97" s="246">
        <v>935</v>
      </c>
      <c r="E97" s="240"/>
      <c r="F97" s="242" t="s">
        <v>16</v>
      </c>
      <c r="G97" s="63" t="s">
        <v>15</v>
      </c>
      <c r="H97" s="113">
        <v>34</v>
      </c>
      <c r="I97" s="170">
        <v>43677</v>
      </c>
      <c r="J97" s="202">
        <v>2255.0700000000002</v>
      </c>
      <c r="K97" s="202">
        <v>2255.0700000000002</v>
      </c>
      <c r="L97" s="202"/>
      <c r="M97" s="123"/>
      <c r="N97" s="202">
        <v>2255.0700000000002</v>
      </c>
      <c r="O97" s="113"/>
      <c r="P97" s="113"/>
      <c r="Q97" s="113"/>
      <c r="R97" s="113"/>
      <c r="S97" s="113"/>
      <c r="T97" s="113"/>
      <c r="U97" s="123">
        <f t="shared" si="19"/>
        <v>0</v>
      </c>
      <c r="V97" s="202">
        <v>2255.0700000000002</v>
      </c>
      <c r="W97" s="164"/>
      <c r="X97" s="164"/>
      <c r="Y97" s="123"/>
      <c r="Z97" s="164"/>
      <c r="AJ97" s="108"/>
      <c r="AK97" s="108"/>
      <c r="AM97" s="151">
        <v>2255.0700000000002</v>
      </c>
      <c r="AN97" s="150" t="s">
        <v>274</v>
      </c>
    </row>
    <row r="98" spans="1:41" s="1" customFormat="1" x14ac:dyDescent="0.25">
      <c r="A98" s="21"/>
      <c r="B98" s="23" t="s">
        <v>8</v>
      </c>
      <c r="C98" s="249"/>
      <c r="D98" s="246"/>
      <c r="E98" s="53"/>
      <c r="F98" s="242"/>
      <c r="G98" s="66"/>
      <c r="H98" s="128"/>
      <c r="I98" s="139"/>
      <c r="J98" s="109">
        <f t="shared" ref="J98:S98" si="20">SUM(J96:J97)</f>
        <v>4510.1400000000003</v>
      </c>
      <c r="K98" s="109">
        <f t="shared" si="20"/>
        <v>4510.1400000000003</v>
      </c>
      <c r="L98" s="109">
        <f t="shared" si="20"/>
        <v>0</v>
      </c>
      <c r="M98" s="109">
        <f t="shared" si="20"/>
        <v>0</v>
      </c>
      <c r="N98" s="109">
        <f t="shared" si="20"/>
        <v>4510.1400000000003</v>
      </c>
      <c r="O98" s="109">
        <f t="shared" si="20"/>
        <v>0</v>
      </c>
      <c r="P98" s="109"/>
      <c r="Q98" s="109">
        <f t="shared" si="20"/>
        <v>0</v>
      </c>
      <c r="R98" s="109">
        <f t="shared" si="20"/>
        <v>0</v>
      </c>
      <c r="S98" s="109">
        <f t="shared" si="20"/>
        <v>0</v>
      </c>
      <c r="T98" s="109">
        <v>0</v>
      </c>
      <c r="U98" s="109">
        <f t="shared" ref="U98:AK98" si="21">SUM(U96:U97)</f>
        <v>0</v>
      </c>
      <c r="V98" s="109">
        <f t="shared" si="21"/>
        <v>4510.1400000000003</v>
      </c>
      <c r="W98" s="109">
        <f t="shared" si="21"/>
        <v>0</v>
      </c>
      <c r="X98" s="109">
        <f t="shared" si="21"/>
        <v>0</v>
      </c>
      <c r="Y98" s="109">
        <f t="shared" si="21"/>
        <v>0</v>
      </c>
      <c r="Z98" s="109">
        <f t="shared" si="21"/>
        <v>0</v>
      </c>
      <c r="AA98" s="109">
        <f t="shared" si="21"/>
        <v>0</v>
      </c>
      <c r="AB98" s="109">
        <f t="shared" si="21"/>
        <v>0</v>
      </c>
      <c r="AC98" s="109">
        <f t="shared" si="21"/>
        <v>0</v>
      </c>
      <c r="AD98" s="109">
        <f t="shared" si="21"/>
        <v>0</v>
      </c>
      <c r="AE98" s="109">
        <f t="shared" si="21"/>
        <v>0</v>
      </c>
      <c r="AF98" s="109">
        <f t="shared" si="21"/>
        <v>0</v>
      </c>
      <c r="AG98" s="109">
        <f t="shared" si="21"/>
        <v>0</v>
      </c>
      <c r="AH98" s="109">
        <f t="shared" si="21"/>
        <v>0</v>
      </c>
      <c r="AI98" s="109">
        <f t="shared" si="21"/>
        <v>0</v>
      </c>
      <c r="AJ98" s="109">
        <f t="shared" si="21"/>
        <v>0</v>
      </c>
      <c r="AK98" s="109">
        <f t="shared" si="21"/>
        <v>0</v>
      </c>
    </row>
    <row r="99" spans="1:41" s="1" customFormat="1" x14ac:dyDescent="0.25">
      <c r="A99" s="246"/>
      <c r="B99" s="251" t="s">
        <v>55</v>
      </c>
      <c r="C99" s="71"/>
      <c r="D99" s="246"/>
      <c r="E99" s="240"/>
      <c r="F99" s="242"/>
      <c r="G99" s="66"/>
      <c r="H99" s="128">
        <v>5</v>
      </c>
      <c r="I99" s="170">
        <v>43647</v>
      </c>
      <c r="J99" s="133">
        <v>880</v>
      </c>
      <c r="K99" s="133">
        <v>880</v>
      </c>
      <c r="L99" s="133"/>
      <c r="M99" s="133"/>
      <c r="N99" s="109">
        <v>880</v>
      </c>
      <c r="O99" s="109"/>
      <c r="P99" s="109"/>
      <c r="Q99" s="109"/>
      <c r="R99" s="109"/>
      <c r="S99" s="109"/>
      <c r="T99" s="109"/>
      <c r="U99" s="123">
        <f t="shared" ref="U99:U100" si="22">K99-Q99-V99</f>
        <v>880</v>
      </c>
      <c r="V99" s="109">
        <v>0</v>
      </c>
      <c r="AF99" s="151">
        <v>1100</v>
      </c>
      <c r="AG99" s="150" t="s">
        <v>77</v>
      </c>
      <c r="AH99" s="150" t="s">
        <v>76</v>
      </c>
      <c r="AJ99" s="108"/>
      <c r="AK99" s="108"/>
    </row>
    <row r="100" spans="1:41" s="1" customFormat="1" x14ac:dyDescent="0.25">
      <c r="A100" s="246">
        <v>14</v>
      </c>
      <c r="B100" s="251" t="s">
        <v>61</v>
      </c>
      <c r="C100" s="71"/>
      <c r="D100" s="246"/>
      <c r="E100" s="240"/>
      <c r="F100" s="242"/>
      <c r="G100" s="66"/>
      <c r="H100" s="128"/>
      <c r="I100" s="170"/>
      <c r="J100" s="133"/>
      <c r="K100" s="133"/>
      <c r="L100" s="133"/>
      <c r="M100" s="133"/>
      <c r="N100" s="133"/>
      <c r="O100" s="109"/>
      <c r="P100" s="109"/>
      <c r="Q100" s="109"/>
      <c r="R100" s="109"/>
      <c r="S100" s="109"/>
      <c r="T100" s="109"/>
      <c r="U100" s="123">
        <f t="shared" si="22"/>
        <v>0</v>
      </c>
      <c r="V100" s="133"/>
      <c r="AF100" s="151"/>
      <c r="AG100" s="150"/>
      <c r="AH100" s="150"/>
      <c r="AJ100" s="108"/>
      <c r="AK100" s="108"/>
      <c r="AM100" s="151">
        <v>2652.66</v>
      </c>
      <c r="AN100" s="150" t="s">
        <v>266</v>
      </c>
    </row>
    <row r="101" spans="1:41" s="1" customFormat="1" x14ac:dyDescent="0.25">
      <c r="A101" s="254"/>
      <c r="B101" s="250" t="s">
        <v>8</v>
      </c>
      <c r="C101" s="64"/>
      <c r="D101" s="254"/>
      <c r="E101" s="72"/>
      <c r="F101" s="65"/>
      <c r="G101" s="73"/>
      <c r="H101" s="125"/>
      <c r="I101" s="139"/>
      <c r="J101" s="109">
        <f t="shared" ref="J101:Q101" si="23">SUM(J99:J100)</f>
        <v>880</v>
      </c>
      <c r="K101" s="109">
        <f t="shared" si="23"/>
        <v>880</v>
      </c>
      <c r="L101" s="109">
        <f t="shared" si="23"/>
        <v>0</v>
      </c>
      <c r="M101" s="109">
        <f t="shared" si="23"/>
        <v>0</v>
      </c>
      <c r="N101" s="109">
        <f t="shared" si="23"/>
        <v>880</v>
      </c>
      <c r="O101" s="109">
        <f t="shared" si="23"/>
        <v>0</v>
      </c>
      <c r="P101" s="109"/>
      <c r="Q101" s="109">
        <f t="shared" si="23"/>
        <v>0</v>
      </c>
      <c r="R101" s="109"/>
      <c r="S101" s="109">
        <f>SUM(S99:S100)</f>
        <v>0</v>
      </c>
      <c r="T101" s="109"/>
      <c r="U101" s="109">
        <f>SUM(U99:U100)</f>
        <v>880</v>
      </c>
      <c r="V101" s="109">
        <f>SUM(V99:V100)</f>
        <v>0</v>
      </c>
      <c r="AJ101" s="108">
        <v>49.09</v>
      </c>
      <c r="AK101" s="108"/>
    </row>
    <row r="102" spans="1:41" s="1" customFormat="1" ht="15.75" customHeight="1" x14ac:dyDescent="0.25">
      <c r="A102" s="245"/>
      <c r="B102" s="250" t="s">
        <v>92</v>
      </c>
      <c r="C102" s="67"/>
      <c r="D102" s="245"/>
      <c r="E102" s="239" t="s">
        <v>12</v>
      </c>
      <c r="F102" s="241"/>
      <c r="G102" s="68" t="s">
        <v>14</v>
      </c>
      <c r="H102" s="125">
        <v>10664</v>
      </c>
      <c r="I102" s="170">
        <v>43647</v>
      </c>
      <c r="J102" s="133">
        <v>263.5</v>
      </c>
      <c r="K102" s="133">
        <v>263.5</v>
      </c>
      <c r="L102" s="133"/>
      <c r="M102" s="133"/>
      <c r="N102" s="133">
        <v>263.5</v>
      </c>
      <c r="O102" s="133"/>
      <c r="P102" s="133"/>
      <c r="Q102" s="109"/>
      <c r="R102" s="109"/>
      <c r="S102" s="109"/>
      <c r="T102" s="109"/>
      <c r="U102" s="123">
        <f t="shared" ref="U102:U103" si="24">K102-Q102-V102</f>
        <v>263.5</v>
      </c>
      <c r="V102" s="133">
        <v>0</v>
      </c>
      <c r="AJ102" s="108"/>
      <c r="AK102" s="108"/>
      <c r="AM102" s="151">
        <v>263.5</v>
      </c>
      <c r="AN102" s="150" t="s">
        <v>270</v>
      </c>
    </row>
    <row r="103" spans="1:41" s="1" customFormat="1" ht="14.25" customHeight="1" x14ac:dyDescent="0.25">
      <c r="A103" s="246">
        <v>15</v>
      </c>
      <c r="B103" s="251" t="s">
        <v>93</v>
      </c>
      <c r="C103" s="69" t="s">
        <v>9</v>
      </c>
      <c r="D103" s="70">
        <v>639</v>
      </c>
      <c r="E103" s="240"/>
      <c r="F103" s="69" t="s">
        <v>9</v>
      </c>
      <c r="G103" s="66" t="s">
        <v>13</v>
      </c>
      <c r="H103" s="125"/>
      <c r="I103" s="170"/>
      <c r="J103" s="133"/>
      <c r="K103" s="133"/>
      <c r="L103" s="133"/>
      <c r="M103" s="133"/>
      <c r="N103" s="133"/>
      <c r="O103" s="133"/>
      <c r="P103" s="133"/>
      <c r="Q103" s="109"/>
      <c r="R103" s="109"/>
      <c r="S103" s="109"/>
      <c r="T103" s="109"/>
      <c r="U103" s="123">
        <f t="shared" si="24"/>
        <v>0</v>
      </c>
      <c r="V103" s="133"/>
      <c r="AJ103" s="108"/>
      <c r="AK103" s="108"/>
    </row>
    <row r="104" spans="1:41" s="1" customFormat="1" x14ac:dyDescent="0.25">
      <c r="A104" s="254"/>
      <c r="B104" s="23" t="s">
        <v>8</v>
      </c>
      <c r="C104" s="64"/>
      <c r="D104" s="254"/>
      <c r="E104" s="72"/>
      <c r="F104" s="65"/>
      <c r="G104" s="73"/>
      <c r="H104" s="125"/>
      <c r="I104" s="139"/>
      <c r="J104" s="109">
        <f t="shared" ref="J104:Q104" si="25">SUM(J102:J103)</f>
        <v>263.5</v>
      </c>
      <c r="K104" s="109">
        <f t="shared" si="25"/>
        <v>263.5</v>
      </c>
      <c r="L104" s="109">
        <f t="shared" si="25"/>
        <v>0</v>
      </c>
      <c r="M104" s="109">
        <f t="shared" si="25"/>
        <v>0</v>
      </c>
      <c r="N104" s="109">
        <f t="shared" si="25"/>
        <v>263.5</v>
      </c>
      <c r="O104" s="109">
        <f t="shared" si="25"/>
        <v>0</v>
      </c>
      <c r="P104" s="109"/>
      <c r="Q104" s="109">
        <f t="shared" si="25"/>
        <v>0</v>
      </c>
      <c r="R104" s="109">
        <v>0</v>
      </c>
      <c r="S104" s="109">
        <v>0</v>
      </c>
      <c r="T104" s="109">
        <v>0</v>
      </c>
      <c r="U104" s="109">
        <f>SUM(U102:U103)</f>
        <v>263.5</v>
      </c>
      <c r="V104" s="109">
        <f>SUM(V102:V103)</f>
        <v>0</v>
      </c>
      <c r="AJ104" s="108"/>
      <c r="AK104" s="108"/>
    </row>
    <row r="105" spans="1:41" s="1" customFormat="1" x14ac:dyDescent="0.25">
      <c r="A105" s="255"/>
      <c r="B105" s="237" t="s">
        <v>90</v>
      </c>
      <c r="C105" s="243"/>
      <c r="D105" s="255"/>
      <c r="E105" s="244"/>
      <c r="F105" s="74"/>
      <c r="G105" s="66"/>
      <c r="H105" s="125">
        <v>3556</v>
      </c>
      <c r="I105" s="170">
        <v>43677</v>
      </c>
      <c r="J105" s="133">
        <v>1734.83</v>
      </c>
      <c r="K105" s="133">
        <v>1734.83</v>
      </c>
      <c r="L105" s="133"/>
      <c r="M105" s="109"/>
      <c r="N105" s="133">
        <v>1734.83</v>
      </c>
      <c r="O105" s="109"/>
      <c r="P105" s="109"/>
      <c r="Q105" s="109"/>
      <c r="R105" s="109"/>
      <c r="S105" s="109"/>
      <c r="T105" s="109"/>
      <c r="U105" s="123">
        <f t="shared" ref="U105:U106" si="26">K105-Q105-V105</f>
        <v>0</v>
      </c>
      <c r="V105" s="133">
        <v>1734.83</v>
      </c>
      <c r="W105" s="151"/>
      <c r="X105" s="150"/>
      <c r="Y105" s="150"/>
      <c r="AJ105" s="108"/>
      <c r="AK105" s="108"/>
      <c r="AM105" s="150" t="s">
        <v>99</v>
      </c>
      <c r="AN105" s="151">
        <v>601.66999999999996</v>
      </c>
      <c r="AO105" s="150" t="s">
        <v>262</v>
      </c>
    </row>
    <row r="106" spans="1:41" s="1" customFormat="1" x14ac:dyDescent="0.25">
      <c r="A106" s="255">
        <v>16</v>
      </c>
      <c r="B106" s="238" t="s">
        <v>91</v>
      </c>
      <c r="C106" s="243"/>
      <c r="D106" s="255"/>
      <c r="E106" s="244"/>
      <c r="F106" s="74"/>
      <c r="G106" s="66"/>
      <c r="H106" s="125"/>
      <c r="I106" s="120"/>
      <c r="J106" s="133"/>
      <c r="K106" s="133"/>
      <c r="L106" s="133"/>
      <c r="M106" s="109"/>
      <c r="N106" s="133"/>
      <c r="O106" s="109"/>
      <c r="P106" s="109"/>
      <c r="Q106" s="109"/>
      <c r="R106" s="109"/>
      <c r="S106" s="109"/>
      <c r="T106" s="109"/>
      <c r="U106" s="123">
        <f t="shared" si="26"/>
        <v>0</v>
      </c>
      <c r="V106" s="133"/>
      <c r="AJ106" s="108"/>
      <c r="AK106" s="108"/>
    </row>
    <row r="107" spans="1:41" s="1" customFormat="1" x14ac:dyDescent="0.25">
      <c r="A107" s="21"/>
      <c r="B107" s="23" t="s">
        <v>8</v>
      </c>
      <c r="C107" s="243"/>
      <c r="D107" s="255"/>
      <c r="E107" s="244"/>
      <c r="F107" s="74"/>
      <c r="G107" s="66"/>
      <c r="H107" s="125"/>
      <c r="I107" s="139"/>
      <c r="J107" s="109">
        <f t="shared" ref="J107:O107" si="27">SUM(J105:J106)</f>
        <v>1734.83</v>
      </c>
      <c r="K107" s="109">
        <f t="shared" si="27"/>
        <v>1734.83</v>
      </c>
      <c r="L107" s="109">
        <f t="shared" si="27"/>
        <v>0</v>
      </c>
      <c r="M107" s="109">
        <f t="shared" si="27"/>
        <v>0</v>
      </c>
      <c r="N107" s="109">
        <f t="shared" si="27"/>
        <v>1734.83</v>
      </c>
      <c r="O107" s="109">
        <f t="shared" si="27"/>
        <v>0</v>
      </c>
      <c r="P107" s="109"/>
      <c r="Q107" s="109">
        <f>SUM(Q105:Q106)</f>
        <v>0</v>
      </c>
      <c r="R107" s="109">
        <f>SUM(R105:R106)</f>
        <v>0</v>
      </c>
      <c r="S107" s="109">
        <f>SUM(S105:S106)</f>
        <v>0</v>
      </c>
      <c r="T107" s="109"/>
      <c r="U107" s="109">
        <f>SUM(U105:U106)</f>
        <v>0</v>
      </c>
      <c r="V107" s="109">
        <f>SUM(V105:V106)</f>
        <v>1734.83</v>
      </c>
      <c r="AJ107" s="108"/>
      <c r="AK107" s="108"/>
    </row>
    <row r="108" spans="1:41" s="1" customFormat="1" x14ac:dyDescent="0.25">
      <c r="A108" s="245"/>
      <c r="B108" s="314" t="s">
        <v>63</v>
      </c>
      <c r="C108" s="76"/>
      <c r="D108" s="258"/>
      <c r="E108" s="72"/>
      <c r="F108" s="77"/>
      <c r="G108" s="75"/>
      <c r="H108" s="125">
        <v>2019050</v>
      </c>
      <c r="I108" s="170">
        <v>43648</v>
      </c>
      <c r="J108" s="133">
        <v>710.28</v>
      </c>
      <c r="K108" s="133">
        <v>710.28</v>
      </c>
      <c r="L108" s="133"/>
      <c r="M108" s="133"/>
      <c r="N108" s="133">
        <v>710.28</v>
      </c>
      <c r="O108" s="133"/>
      <c r="P108" s="133"/>
      <c r="Q108" s="133"/>
      <c r="R108" s="133"/>
      <c r="S108" s="133"/>
      <c r="T108" s="133"/>
      <c r="U108" s="123">
        <f t="shared" ref="U108:U109" si="28">K108-Q108-V108</f>
        <v>710.28</v>
      </c>
      <c r="V108" s="133">
        <v>0</v>
      </c>
      <c r="W108" s="151">
        <v>759.24</v>
      </c>
      <c r="X108" s="150" t="s">
        <v>70</v>
      </c>
      <c r="Y108" s="150" t="s">
        <v>67</v>
      </c>
      <c r="AJ108" s="108"/>
      <c r="AK108" s="108"/>
      <c r="AM108" s="150" t="s">
        <v>276</v>
      </c>
      <c r="AN108" s="150" t="s">
        <v>277</v>
      </c>
    </row>
    <row r="109" spans="1:41" s="1" customFormat="1" x14ac:dyDescent="0.25">
      <c r="A109" s="246">
        <v>17</v>
      </c>
      <c r="B109" s="338"/>
      <c r="C109" s="76"/>
      <c r="D109" s="258"/>
      <c r="E109" s="72"/>
      <c r="F109" s="77"/>
      <c r="G109" s="75"/>
      <c r="H109" s="125">
        <v>2019052</v>
      </c>
      <c r="I109" s="170">
        <v>43651</v>
      </c>
      <c r="J109" s="133">
        <v>625.55999999999995</v>
      </c>
      <c r="K109" s="133">
        <v>625.55999999999995</v>
      </c>
      <c r="L109" s="133"/>
      <c r="M109" s="133"/>
      <c r="N109" s="133">
        <v>625.55999999999995</v>
      </c>
      <c r="O109" s="133"/>
      <c r="P109" s="133"/>
      <c r="Q109" s="133"/>
      <c r="R109" s="133"/>
      <c r="S109" s="133"/>
      <c r="T109" s="133"/>
      <c r="U109" s="123">
        <f t="shared" si="28"/>
        <v>625.55999999999995</v>
      </c>
      <c r="V109" s="133">
        <v>0</v>
      </c>
      <c r="AJ109" s="108"/>
      <c r="AK109" s="108"/>
      <c r="AM109" s="150" t="s">
        <v>278</v>
      </c>
      <c r="AN109" s="150" t="s">
        <v>264</v>
      </c>
    </row>
    <row r="110" spans="1:41" s="1" customFormat="1" x14ac:dyDescent="0.25">
      <c r="A110" s="21"/>
      <c r="B110" s="23" t="s">
        <v>8</v>
      </c>
      <c r="C110" s="76"/>
      <c r="D110" s="258"/>
      <c r="E110" s="72"/>
      <c r="F110" s="77"/>
      <c r="G110" s="75"/>
      <c r="H110" s="125"/>
      <c r="I110" s="348"/>
      <c r="J110" s="109">
        <f t="shared" ref="J110:O110" si="29">SUM(J108:J109)</f>
        <v>1335.84</v>
      </c>
      <c r="K110" s="109">
        <f t="shared" si="29"/>
        <v>1335.84</v>
      </c>
      <c r="L110" s="109">
        <f t="shared" si="29"/>
        <v>0</v>
      </c>
      <c r="M110" s="109">
        <f t="shared" si="29"/>
        <v>0</v>
      </c>
      <c r="N110" s="109">
        <f t="shared" si="29"/>
        <v>1335.84</v>
      </c>
      <c r="O110" s="133">
        <f t="shared" si="29"/>
        <v>0</v>
      </c>
      <c r="P110" s="133"/>
      <c r="Q110" s="109">
        <v>0</v>
      </c>
      <c r="R110" s="109">
        <v>0</v>
      </c>
      <c r="S110" s="109">
        <v>0</v>
      </c>
      <c r="T110" s="109">
        <v>0</v>
      </c>
      <c r="U110" s="109">
        <f>SUM(U108:U109)</f>
        <v>1335.84</v>
      </c>
      <c r="V110" s="109">
        <f>SUM(V108:V109)</f>
        <v>0</v>
      </c>
      <c r="AJ110" s="108"/>
      <c r="AK110" s="108"/>
    </row>
    <row r="111" spans="1:41" s="1" customFormat="1" x14ac:dyDescent="0.25">
      <c r="A111" s="246"/>
      <c r="B111" s="251"/>
      <c r="C111" s="76"/>
      <c r="D111" s="258"/>
      <c r="E111" s="72"/>
      <c r="F111" s="77"/>
      <c r="G111" s="75"/>
      <c r="H111" s="168">
        <v>8960247504</v>
      </c>
      <c r="I111" s="170">
        <v>43647</v>
      </c>
      <c r="J111" s="122">
        <v>3077.76</v>
      </c>
      <c r="K111" s="122">
        <v>3077.76</v>
      </c>
      <c r="L111" s="122"/>
      <c r="M111" s="122"/>
      <c r="N111" s="122">
        <v>3077.76</v>
      </c>
      <c r="O111" s="112"/>
      <c r="P111" s="112"/>
      <c r="Q111" s="112"/>
      <c r="R111" s="112"/>
      <c r="S111" s="112"/>
      <c r="T111" s="112"/>
      <c r="U111" s="123">
        <f>K111-Q111-V111</f>
        <v>0</v>
      </c>
      <c r="V111" s="122">
        <v>3077.76</v>
      </c>
      <c r="AJ111" s="108"/>
      <c r="AK111" s="108"/>
    </row>
    <row r="112" spans="1:41" s="1" customFormat="1" x14ac:dyDescent="0.25">
      <c r="A112" s="246">
        <v>18</v>
      </c>
      <c r="B112" s="251" t="s">
        <v>57</v>
      </c>
      <c r="C112" s="76"/>
      <c r="D112" s="258"/>
      <c r="E112" s="72"/>
      <c r="F112" s="77"/>
      <c r="G112" s="75"/>
      <c r="H112" s="168">
        <v>8960252250</v>
      </c>
      <c r="I112" s="170">
        <v>43677</v>
      </c>
      <c r="J112" s="122">
        <v>3270.12</v>
      </c>
      <c r="K112" s="122">
        <v>3270.12</v>
      </c>
      <c r="L112" s="122"/>
      <c r="M112" s="122"/>
      <c r="N112" s="122">
        <v>3270.12</v>
      </c>
      <c r="O112" s="112"/>
      <c r="P112" s="112"/>
      <c r="Q112" s="112"/>
      <c r="R112" s="112"/>
      <c r="S112" s="112"/>
      <c r="T112" s="112"/>
      <c r="U112" s="123">
        <f>K112-Q112-V112</f>
        <v>0</v>
      </c>
      <c r="V112" s="122">
        <v>3270.12</v>
      </c>
      <c r="AJ112" s="108"/>
      <c r="AK112" s="108"/>
    </row>
    <row r="113" spans="1:40" s="1" customFormat="1" x14ac:dyDescent="0.25">
      <c r="A113" s="246"/>
      <c r="B113" s="251" t="s">
        <v>58</v>
      </c>
      <c r="C113" s="76"/>
      <c r="D113" s="258"/>
      <c r="E113" s="72"/>
      <c r="F113" s="77"/>
      <c r="G113" s="75"/>
      <c r="H113" s="168">
        <v>8960252252</v>
      </c>
      <c r="I113" s="170">
        <v>43677</v>
      </c>
      <c r="J113" s="122">
        <v>115.42</v>
      </c>
      <c r="K113" s="122">
        <v>115.42</v>
      </c>
      <c r="L113" s="122"/>
      <c r="M113" s="122"/>
      <c r="N113" s="122">
        <v>115.42</v>
      </c>
      <c r="O113" s="112"/>
      <c r="P113" s="112"/>
      <c r="Q113" s="122"/>
      <c r="R113" s="112"/>
      <c r="S113" s="112"/>
      <c r="T113" s="112"/>
      <c r="U113" s="123">
        <f>K113-Q113-V113</f>
        <v>0</v>
      </c>
      <c r="V113" s="122">
        <v>115.42</v>
      </c>
      <c r="AJ113" s="108"/>
      <c r="AK113" s="108"/>
    </row>
    <row r="114" spans="1:40" s="1" customFormat="1" x14ac:dyDescent="0.25">
      <c r="A114" s="265"/>
      <c r="B114" s="24"/>
      <c r="C114" s="76"/>
      <c r="D114" s="271"/>
      <c r="E114" s="72"/>
      <c r="F114" s="77"/>
      <c r="G114" s="75"/>
      <c r="H114" s="168">
        <v>8960242957</v>
      </c>
      <c r="I114" s="170">
        <v>43677</v>
      </c>
      <c r="J114" s="122"/>
      <c r="K114" s="122"/>
      <c r="L114" s="122"/>
      <c r="M114" s="122"/>
      <c r="N114" s="122"/>
      <c r="O114" s="112"/>
      <c r="P114" s="112"/>
      <c r="Q114" s="112"/>
      <c r="R114" s="112"/>
      <c r="S114" s="112"/>
      <c r="T114" s="112"/>
      <c r="U114" s="123"/>
      <c r="V114" s="122"/>
      <c r="AJ114" s="108"/>
      <c r="AK114" s="43">
        <v>25.6</v>
      </c>
    </row>
    <row r="115" spans="1:40" s="1" customFormat="1" x14ac:dyDescent="0.25">
      <c r="A115" s="246"/>
      <c r="B115" s="24"/>
      <c r="C115" s="76"/>
      <c r="D115" s="258"/>
      <c r="E115" s="72"/>
      <c r="F115" s="77"/>
      <c r="G115" s="75"/>
      <c r="H115" s="168">
        <v>8960228736</v>
      </c>
      <c r="I115" s="170">
        <v>43528</v>
      </c>
      <c r="J115" s="122"/>
      <c r="K115" s="122"/>
      <c r="L115" s="122"/>
      <c r="M115" s="122"/>
      <c r="N115" s="122"/>
      <c r="O115" s="112"/>
      <c r="P115" s="112"/>
      <c r="Q115" s="112"/>
      <c r="R115" s="112"/>
      <c r="S115" s="112"/>
      <c r="T115" s="108"/>
      <c r="U115" s="123">
        <f t="shared" ref="U111:U117" si="30">K115-Q115-V115</f>
        <v>0</v>
      </c>
      <c r="V115" s="122"/>
      <c r="AJ115" s="108"/>
      <c r="AK115" s="112">
        <v>2115.96</v>
      </c>
    </row>
    <row r="116" spans="1:40" s="1" customFormat="1" x14ac:dyDescent="0.25">
      <c r="A116" s="21"/>
      <c r="B116" s="23" t="s">
        <v>8</v>
      </c>
      <c r="C116" s="45"/>
      <c r="D116" s="258"/>
      <c r="E116" s="72"/>
      <c r="F116" s="77"/>
      <c r="G116" s="75"/>
      <c r="H116" s="125"/>
      <c r="I116" s="348"/>
      <c r="J116" s="109">
        <f t="shared" ref="J116:AJ116" si="31">SUM(J111:J115)</f>
        <v>6463.3</v>
      </c>
      <c r="K116" s="109">
        <f t="shared" si="31"/>
        <v>6463.3</v>
      </c>
      <c r="L116" s="109">
        <f t="shared" si="31"/>
        <v>0</v>
      </c>
      <c r="M116" s="109">
        <f t="shared" si="31"/>
        <v>0</v>
      </c>
      <c r="N116" s="109">
        <f t="shared" si="31"/>
        <v>6463.3</v>
      </c>
      <c r="O116" s="109">
        <f t="shared" si="31"/>
        <v>0</v>
      </c>
      <c r="P116" s="109"/>
      <c r="Q116" s="109">
        <f t="shared" si="31"/>
        <v>0</v>
      </c>
      <c r="R116" s="109">
        <f t="shared" si="31"/>
        <v>0</v>
      </c>
      <c r="S116" s="109">
        <f t="shared" si="31"/>
        <v>0</v>
      </c>
      <c r="T116" s="109">
        <f t="shared" si="31"/>
        <v>0</v>
      </c>
      <c r="U116" s="109">
        <f t="shared" si="31"/>
        <v>0</v>
      </c>
      <c r="V116" s="109">
        <f t="shared" si="31"/>
        <v>6463.3</v>
      </c>
      <c r="W116" s="109">
        <f t="shared" si="31"/>
        <v>0</v>
      </c>
      <c r="X116" s="109">
        <f t="shared" si="31"/>
        <v>0</v>
      </c>
      <c r="Y116" s="109">
        <f t="shared" si="31"/>
        <v>0</v>
      </c>
      <c r="Z116" s="109">
        <f t="shared" si="31"/>
        <v>0</v>
      </c>
      <c r="AA116" s="109">
        <f t="shared" si="31"/>
        <v>0</v>
      </c>
      <c r="AB116" s="109">
        <f t="shared" si="31"/>
        <v>0</v>
      </c>
      <c r="AC116" s="109">
        <f t="shared" si="31"/>
        <v>0</v>
      </c>
      <c r="AD116" s="109">
        <f t="shared" si="31"/>
        <v>0</v>
      </c>
      <c r="AE116" s="109">
        <f t="shared" si="31"/>
        <v>0</v>
      </c>
      <c r="AF116" s="109">
        <f t="shared" si="31"/>
        <v>0</v>
      </c>
      <c r="AG116" s="109">
        <f t="shared" si="31"/>
        <v>0</v>
      </c>
      <c r="AH116" s="109">
        <f t="shared" si="31"/>
        <v>0</v>
      </c>
      <c r="AI116" s="109">
        <f t="shared" si="31"/>
        <v>0</v>
      </c>
      <c r="AJ116" s="109">
        <f t="shared" si="31"/>
        <v>0</v>
      </c>
      <c r="AK116" s="259">
        <f>SUM(AK114:AK115)</f>
        <v>2141.56</v>
      </c>
    </row>
    <row r="117" spans="1:40" s="1" customFormat="1" x14ac:dyDescent="0.25">
      <c r="A117" s="263">
        <v>19</v>
      </c>
      <c r="B117" s="314" t="s">
        <v>296</v>
      </c>
      <c r="C117" s="76"/>
      <c r="D117" s="258"/>
      <c r="E117" s="72"/>
      <c r="F117" s="77"/>
      <c r="G117" s="75"/>
      <c r="H117" s="125">
        <v>416</v>
      </c>
      <c r="I117" s="170">
        <v>43677</v>
      </c>
      <c r="J117" s="133">
        <v>4603.32</v>
      </c>
      <c r="K117" s="133">
        <v>4603.32</v>
      </c>
      <c r="L117" s="133"/>
      <c r="M117" s="133"/>
      <c r="N117" s="133">
        <v>4603.32</v>
      </c>
      <c r="O117" s="133"/>
      <c r="P117" s="133"/>
      <c r="Q117" s="133"/>
      <c r="R117" s="133"/>
      <c r="S117" s="133"/>
      <c r="T117" s="133"/>
      <c r="U117" s="123">
        <f t="shared" si="30"/>
        <v>0</v>
      </c>
      <c r="V117" s="133">
        <v>4603.32</v>
      </c>
      <c r="AJ117" s="108"/>
      <c r="AK117" s="108"/>
    </row>
    <row r="118" spans="1:40" s="1" customFormat="1" x14ac:dyDescent="0.25">
      <c r="A118" s="265"/>
      <c r="B118" s="338"/>
      <c r="C118" s="76"/>
      <c r="D118" s="258"/>
      <c r="E118" s="72"/>
      <c r="F118" s="77"/>
      <c r="G118" s="75"/>
      <c r="H118" s="125"/>
      <c r="I118" s="170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23">
        <f t="shared" ref="U118" si="32">K118-Q118-V118</f>
        <v>0</v>
      </c>
      <c r="V118" s="133"/>
      <c r="AJ118" s="108"/>
      <c r="AK118" s="108"/>
    </row>
    <row r="119" spans="1:40" s="1" customFormat="1" x14ac:dyDescent="0.25">
      <c r="A119" s="264"/>
      <c r="B119" s="23" t="s">
        <v>8</v>
      </c>
      <c r="C119" s="45"/>
      <c r="D119" s="258"/>
      <c r="E119" s="72"/>
      <c r="F119" s="77"/>
      <c r="G119" s="75"/>
      <c r="H119" s="125"/>
      <c r="I119" s="348"/>
      <c r="J119" s="109">
        <f t="shared" ref="J119:S119" si="33">SUM(J117:J118)</f>
        <v>4603.32</v>
      </c>
      <c r="K119" s="109">
        <f t="shared" si="33"/>
        <v>4603.32</v>
      </c>
      <c r="L119" s="109">
        <f t="shared" si="33"/>
        <v>0</v>
      </c>
      <c r="M119" s="109">
        <f t="shared" si="33"/>
        <v>0</v>
      </c>
      <c r="N119" s="109">
        <f t="shared" si="33"/>
        <v>4603.32</v>
      </c>
      <c r="O119" s="109">
        <f t="shared" si="33"/>
        <v>0</v>
      </c>
      <c r="P119" s="109"/>
      <c r="Q119" s="109">
        <f t="shared" si="33"/>
        <v>0</v>
      </c>
      <c r="R119" s="109">
        <f t="shared" si="33"/>
        <v>0</v>
      </c>
      <c r="S119" s="109">
        <f t="shared" si="33"/>
        <v>0</v>
      </c>
      <c r="T119" s="109"/>
      <c r="U119" s="109">
        <f>SUM(U117:U118)</f>
        <v>0</v>
      </c>
      <c r="V119" s="109">
        <f>SUM(V117:V118)</f>
        <v>4603.32</v>
      </c>
      <c r="AJ119" s="108"/>
      <c r="AK119" s="108"/>
    </row>
    <row r="120" spans="1:40" s="1" customFormat="1" x14ac:dyDescent="0.25">
      <c r="A120" s="255">
        <v>20</v>
      </c>
      <c r="B120" s="148" t="s">
        <v>249</v>
      </c>
      <c r="C120" s="76"/>
      <c r="D120" s="258"/>
      <c r="E120" s="72"/>
      <c r="F120" s="77"/>
      <c r="G120" s="75"/>
      <c r="H120" s="113">
        <v>2317</v>
      </c>
      <c r="I120" s="170">
        <v>43649</v>
      </c>
      <c r="J120" s="133">
        <v>1008.35</v>
      </c>
      <c r="K120" s="133">
        <v>1008.35</v>
      </c>
      <c r="L120" s="133"/>
      <c r="M120" s="133"/>
      <c r="N120" s="133">
        <v>1008.35</v>
      </c>
      <c r="O120" s="133"/>
      <c r="P120" s="133"/>
      <c r="Q120" s="133"/>
      <c r="R120" s="133"/>
      <c r="S120" s="133"/>
      <c r="T120" s="133"/>
      <c r="U120" s="123">
        <f>K120-Q120-V120</f>
        <v>0</v>
      </c>
      <c r="V120" s="133">
        <v>1008.35</v>
      </c>
      <c r="AJ120" s="108"/>
      <c r="AK120" s="108"/>
    </row>
    <row r="121" spans="1:40" s="1" customFormat="1" x14ac:dyDescent="0.25">
      <c r="A121" s="258"/>
      <c r="B121" s="199" t="s">
        <v>250</v>
      </c>
      <c r="C121" s="76"/>
      <c r="D121" s="258"/>
      <c r="E121" s="72"/>
      <c r="F121" s="77"/>
      <c r="G121" s="75"/>
      <c r="H121" s="113">
        <v>1362</v>
      </c>
      <c r="I121" s="170">
        <v>43675</v>
      </c>
      <c r="J121" s="133">
        <v>2016.7</v>
      </c>
      <c r="K121" s="133">
        <v>2016.7</v>
      </c>
      <c r="L121" s="133"/>
      <c r="M121" s="133"/>
      <c r="N121" s="133">
        <v>2016.7</v>
      </c>
      <c r="O121" s="133"/>
      <c r="P121" s="133"/>
      <c r="Q121" s="133"/>
      <c r="R121" s="133"/>
      <c r="S121" s="133"/>
      <c r="T121" s="133"/>
      <c r="U121" s="123">
        <f>K121-Q121-V121</f>
        <v>0</v>
      </c>
      <c r="V121" s="133">
        <v>2016.7</v>
      </c>
      <c r="AJ121" s="108"/>
      <c r="AK121" s="108"/>
    </row>
    <row r="122" spans="1:40" s="1" customFormat="1" x14ac:dyDescent="0.25">
      <c r="A122" s="246"/>
      <c r="B122" s="23" t="s">
        <v>8</v>
      </c>
      <c r="C122" s="45"/>
      <c r="D122" s="258"/>
      <c r="E122" s="72"/>
      <c r="F122" s="77"/>
      <c r="G122" s="75"/>
      <c r="H122" s="125"/>
      <c r="I122" s="348"/>
      <c r="J122" s="109">
        <f t="shared" ref="J122:S122" si="34">SUM(J120:J121)</f>
        <v>3025.05</v>
      </c>
      <c r="K122" s="109">
        <f t="shared" si="34"/>
        <v>3025.05</v>
      </c>
      <c r="L122" s="109">
        <f t="shared" si="34"/>
        <v>0</v>
      </c>
      <c r="M122" s="109">
        <f t="shared" si="34"/>
        <v>0</v>
      </c>
      <c r="N122" s="109">
        <f t="shared" si="34"/>
        <v>3025.05</v>
      </c>
      <c r="O122" s="109">
        <f t="shared" si="34"/>
        <v>0</v>
      </c>
      <c r="P122" s="109"/>
      <c r="Q122" s="109">
        <f t="shared" si="34"/>
        <v>0</v>
      </c>
      <c r="R122" s="109">
        <f t="shared" si="34"/>
        <v>0</v>
      </c>
      <c r="S122" s="109">
        <f t="shared" si="34"/>
        <v>0</v>
      </c>
      <c r="T122" s="109"/>
      <c r="U122" s="109">
        <f t="shared" ref="U122:AJ122" si="35">SUM(U120:U121)</f>
        <v>0</v>
      </c>
      <c r="V122" s="109">
        <f t="shared" si="35"/>
        <v>3025.05</v>
      </c>
      <c r="W122" s="109">
        <f t="shared" si="35"/>
        <v>0</v>
      </c>
      <c r="X122" s="109">
        <f t="shared" si="35"/>
        <v>0</v>
      </c>
      <c r="Y122" s="109">
        <f t="shared" si="35"/>
        <v>0</v>
      </c>
      <c r="Z122" s="109">
        <f t="shared" si="35"/>
        <v>0</v>
      </c>
      <c r="AA122" s="109">
        <f t="shared" si="35"/>
        <v>0</v>
      </c>
      <c r="AB122" s="109">
        <f t="shared" si="35"/>
        <v>0</v>
      </c>
      <c r="AC122" s="109">
        <f t="shared" si="35"/>
        <v>0</v>
      </c>
      <c r="AD122" s="109">
        <f t="shared" si="35"/>
        <v>0</v>
      </c>
      <c r="AE122" s="109">
        <f t="shared" si="35"/>
        <v>0</v>
      </c>
      <c r="AF122" s="109">
        <f t="shared" si="35"/>
        <v>0</v>
      </c>
      <c r="AG122" s="109">
        <f t="shared" si="35"/>
        <v>0</v>
      </c>
      <c r="AH122" s="109">
        <f t="shared" si="35"/>
        <v>0</v>
      </c>
      <c r="AI122" s="109">
        <f t="shared" si="35"/>
        <v>0</v>
      </c>
      <c r="AJ122" s="109">
        <f t="shared" si="35"/>
        <v>0</v>
      </c>
      <c r="AK122" s="108"/>
    </row>
    <row r="123" spans="1:40" s="1" customFormat="1" x14ac:dyDescent="0.25">
      <c r="A123" s="263">
        <v>21</v>
      </c>
      <c r="B123" s="314" t="s">
        <v>59</v>
      </c>
      <c r="C123" s="76"/>
      <c r="D123" s="258"/>
      <c r="E123" s="72"/>
      <c r="F123" s="77"/>
      <c r="G123" s="75"/>
      <c r="H123" s="156" t="s">
        <v>290</v>
      </c>
      <c r="I123" s="170">
        <v>43647</v>
      </c>
      <c r="J123" s="121">
        <v>7574.98</v>
      </c>
      <c r="K123" s="121">
        <v>7574.98</v>
      </c>
      <c r="L123" s="121"/>
      <c r="M123" s="121"/>
      <c r="N123" s="121">
        <v>7574.98</v>
      </c>
      <c r="O123" s="113"/>
      <c r="P123" s="113"/>
      <c r="Q123" s="113"/>
      <c r="R123" s="113"/>
      <c r="S123" s="113"/>
      <c r="T123" s="113"/>
      <c r="U123" s="123">
        <f t="shared" ref="U123:U124" si="36">K123-Q123-V123</f>
        <v>0</v>
      </c>
      <c r="V123" s="121">
        <v>7574.98</v>
      </c>
      <c r="W123" s="151"/>
      <c r="X123" s="150"/>
      <c r="Y123" s="150"/>
      <c r="AJ123" s="108"/>
      <c r="AK123" s="108"/>
      <c r="AM123" s="151">
        <v>2016.7</v>
      </c>
      <c r="AN123" s="150" t="s">
        <v>269</v>
      </c>
    </row>
    <row r="124" spans="1:40" s="1" customFormat="1" x14ac:dyDescent="0.25">
      <c r="A124" s="265"/>
      <c r="B124" s="338"/>
      <c r="C124" s="76"/>
      <c r="D124" s="258"/>
      <c r="E124" s="72"/>
      <c r="F124" s="77"/>
      <c r="G124" s="75"/>
      <c r="H124" s="125">
        <v>3675</v>
      </c>
      <c r="I124" s="170">
        <v>43677</v>
      </c>
      <c r="J124" s="133">
        <v>2016.7</v>
      </c>
      <c r="K124" s="133">
        <v>2016.7</v>
      </c>
      <c r="L124" s="133"/>
      <c r="M124" s="133"/>
      <c r="N124" s="133">
        <v>2016.7</v>
      </c>
      <c r="O124" s="133"/>
      <c r="P124" s="133"/>
      <c r="Q124" s="133"/>
      <c r="R124" s="133"/>
      <c r="S124" s="133"/>
      <c r="T124" s="133"/>
      <c r="U124" s="123">
        <f t="shared" si="36"/>
        <v>0</v>
      </c>
      <c r="V124" s="133">
        <v>2016.7</v>
      </c>
      <c r="AJ124" s="43"/>
      <c r="AK124" s="108"/>
    </row>
    <row r="125" spans="1:40" s="1" customFormat="1" x14ac:dyDescent="0.25">
      <c r="A125" s="264"/>
      <c r="B125" s="23" t="s">
        <v>8</v>
      </c>
      <c r="C125" s="45"/>
      <c r="D125" s="258"/>
      <c r="E125" s="72"/>
      <c r="F125" s="77"/>
      <c r="G125" s="75"/>
      <c r="H125" s="125"/>
      <c r="I125" s="348"/>
      <c r="J125" s="109">
        <f t="shared" ref="J125:U125" si="37">SUM(J123:J124)</f>
        <v>9591.68</v>
      </c>
      <c r="K125" s="109">
        <f t="shared" si="37"/>
        <v>9591.68</v>
      </c>
      <c r="L125" s="109">
        <f t="shared" si="37"/>
        <v>0</v>
      </c>
      <c r="M125" s="109">
        <f t="shared" si="37"/>
        <v>0</v>
      </c>
      <c r="N125" s="109">
        <f t="shared" si="37"/>
        <v>9591.68</v>
      </c>
      <c r="O125" s="109">
        <f t="shared" si="37"/>
        <v>0</v>
      </c>
      <c r="P125" s="109">
        <f t="shared" si="37"/>
        <v>0</v>
      </c>
      <c r="Q125" s="109">
        <f t="shared" si="37"/>
        <v>0</v>
      </c>
      <c r="R125" s="109">
        <f t="shared" si="37"/>
        <v>0</v>
      </c>
      <c r="S125" s="109">
        <f t="shared" si="37"/>
        <v>0</v>
      </c>
      <c r="T125" s="109">
        <f t="shared" si="37"/>
        <v>0</v>
      </c>
      <c r="U125" s="109">
        <f t="shared" si="37"/>
        <v>0</v>
      </c>
      <c r="V125" s="109">
        <f>SUM(V123:V124)</f>
        <v>9591.68</v>
      </c>
      <c r="W125" s="109">
        <f t="shared" ref="W125:AJ125" si="38">SUM(W123:W123)</f>
        <v>0</v>
      </c>
      <c r="X125" s="109">
        <f t="shared" si="38"/>
        <v>0</v>
      </c>
      <c r="Y125" s="109">
        <f t="shared" si="38"/>
        <v>0</v>
      </c>
      <c r="Z125" s="109">
        <f t="shared" si="38"/>
        <v>0</v>
      </c>
      <c r="AA125" s="109">
        <f t="shared" si="38"/>
        <v>0</v>
      </c>
      <c r="AB125" s="109">
        <f t="shared" si="38"/>
        <v>0</v>
      </c>
      <c r="AC125" s="109">
        <f t="shared" si="38"/>
        <v>0</v>
      </c>
      <c r="AD125" s="109">
        <f t="shared" si="38"/>
        <v>0</v>
      </c>
      <c r="AE125" s="109">
        <f t="shared" si="38"/>
        <v>0</v>
      </c>
      <c r="AF125" s="109">
        <f t="shared" si="38"/>
        <v>0</v>
      </c>
      <c r="AG125" s="109">
        <f t="shared" si="38"/>
        <v>0</v>
      </c>
      <c r="AH125" s="109">
        <f t="shared" si="38"/>
        <v>0</v>
      </c>
      <c r="AI125" s="109">
        <f t="shared" si="38"/>
        <v>0</v>
      </c>
      <c r="AJ125" s="109">
        <f t="shared" si="38"/>
        <v>0</v>
      </c>
      <c r="AK125" s="108"/>
    </row>
    <row r="126" spans="1:40" s="1" customFormat="1" x14ac:dyDescent="0.25">
      <c r="A126" s="257">
        <v>22</v>
      </c>
      <c r="B126" s="250" t="s">
        <v>72</v>
      </c>
      <c r="C126" s="76"/>
      <c r="D126" s="258"/>
      <c r="E126" s="72"/>
      <c r="F126" s="77"/>
      <c r="G126" s="75"/>
      <c r="H126" s="125">
        <v>572</v>
      </c>
      <c r="I126" s="170">
        <v>43647</v>
      </c>
      <c r="J126" s="133">
        <v>2880.1</v>
      </c>
      <c r="K126" s="133">
        <v>2880.1</v>
      </c>
      <c r="L126" s="133"/>
      <c r="M126" s="133"/>
      <c r="N126" s="133">
        <v>2880.1</v>
      </c>
      <c r="O126" s="133"/>
      <c r="P126" s="133"/>
      <c r="Q126" s="133"/>
      <c r="R126" s="133"/>
      <c r="S126" s="133"/>
      <c r="T126" s="133"/>
      <c r="U126" s="123">
        <f t="shared" ref="U126:U127" si="39">K126-Q126-V126</f>
        <v>2880.1</v>
      </c>
      <c r="V126" s="133">
        <v>0</v>
      </c>
      <c r="W126" s="151">
        <v>4555.84</v>
      </c>
      <c r="X126" s="150" t="s">
        <v>69</v>
      </c>
      <c r="Y126" s="150" t="s">
        <v>68</v>
      </c>
      <c r="AJ126" s="108"/>
      <c r="AK126" s="108"/>
    </row>
    <row r="127" spans="1:40" s="1" customFormat="1" x14ac:dyDescent="0.25">
      <c r="A127" s="255"/>
      <c r="B127" s="251" t="s">
        <v>73</v>
      </c>
      <c r="C127" s="76"/>
      <c r="D127" s="258"/>
      <c r="E127" s="72"/>
      <c r="F127" s="77"/>
      <c r="G127" s="75"/>
      <c r="H127" s="125">
        <v>577</v>
      </c>
      <c r="I127" s="170">
        <v>43677</v>
      </c>
      <c r="J127" s="133">
        <v>5518.5</v>
      </c>
      <c r="K127" s="133">
        <v>5518.5</v>
      </c>
      <c r="L127" s="133"/>
      <c r="M127" s="133"/>
      <c r="N127" s="133">
        <v>5518.5</v>
      </c>
      <c r="O127" s="133"/>
      <c r="P127" s="133"/>
      <c r="Q127" s="133"/>
      <c r="R127" s="133"/>
      <c r="S127" s="133"/>
      <c r="T127" s="133"/>
      <c r="U127" s="123">
        <f t="shared" si="39"/>
        <v>0</v>
      </c>
      <c r="V127" s="133">
        <v>5518.5</v>
      </c>
      <c r="AJ127" s="108"/>
      <c r="AK127" s="108"/>
    </row>
    <row r="128" spans="1:40" s="1" customFormat="1" x14ac:dyDescent="0.25">
      <c r="A128" s="246"/>
      <c r="B128" s="23" t="s">
        <v>8</v>
      </c>
      <c r="C128" s="45"/>
      <c r="D128" s="258"/>
      <c r="E128" s="72"/>
      <c r="F128" s="77"/>
      <c r="G128" s="75"/>
      <c r="H128" s="125"/>
      <c r="I128" s="348"/>
      <c r="J128" s="109">
        <f t="shared" ref="J128:S128" si="40">SUM(J126:J127)</f>
        <v>8398.6</v>
      </c>
      <c r="K128" s="109">
        <f t="shared" si="40"/>
        <v>8398.6</v>
      </c>
      <c r="L128" s="109">
        <f t="shared" si="40"/>
        <v>0</v>
      </c>
      <c r="M128" s="109">
        <f t="shared" si="40"/>
        <v>0</v>
      </c>
      <c r="N128" s="109">
        <f t="shared" si="40"/>
        <v>8398.6</v>
      </c>
      <c r="O128" s="109">
        <f t="shared" si="40"/>
        <v>0</v>
      </c>
      <c r="P128" s="109"/>
      <c r="Q128" s="109">
        <f t="shared" si="40"/>
        <v>0</v>
      </c>
      <c r="R128" s="109">
        <f t="shared" si="40"/>
        <v>0</v>
      </c>
      <c r="S128" s="109">
        <f t="shared" si="40"/>
        <v>0</v>
      </c>
      <c r="T128" s="109"/>
      <c r="U128" s="109">
        <f t="shared" ref="U128:AJ128" si="41">SUM(U126:U127)</f>
        <v>2880.1</v>
      </c>
      <c r="V128" s="109">
        <f t="shared" si="41"/>
        <v>5518.5</v>
      </c>
      <c r="W128" s="109">
        <f t="shared" si="41"/>
        <v>4555.84</v>
      </c>
      <c r="X128" s="109">
        <f t="shared" si="41"/>
        <v>0</v>
      </c>
      <c r="Y128" s="109">
        <f t="shared" si="41"/>
        <v>0</v>
      </c>
      <c r="Z128" s="109">
        <f t="shared" si="41"/>
        <v>0</v>
      </c>
      <c r="AA128" s="109">
        <f t="shared" si="41"/>
        <v>0</v>
      </c>
      <c r="AB128" s="109">
        <f t="shared" si="41"/>
        <v>0</v>
      </c>
      <c r="AC128" s="109">
        <f t="shared" si="41"/>
        <v>0</v>
      </c>
      <c r="AD128" s="109">
        <f t="shared" si="41"/>
        <v>0</v>
      </c>
      <c r="AE128" s="109">
        <f t="shared" si="41"/>
        <v>0</v>
      </c>
      <c r="AF128" s="109">
        <f t="shared" si="41"/>
        <v>0</v>
      </c>
      <c r="AG128" s="109">
        <f t="shared" si="41"/>
        <v>0</v>
      </c>
      <c r="AH128" s="109">
        <f t="shared" si="41"/>
        <v>0</v>
      </c>
      <c r="AI128" s="109">
        <f t="shared" si="41"/>
        <v>0</v>
      </c>
      <c r="AJ128" s="109">
        <f t="shared" si="41"/>
        <v>0</v>
      </c>
      <c r="AK128" s="108"/>
    </row>
    <row r="129" spans="1:40" s="1" customFormat="1" hidden="1" x14ac:dyDescent="0.25">
      <c r="A129" s="246">
        <v>23</v>
      </c>
      <c r="B129" s="251" t="s">
        <v>228</v>
      </c>
      <c r="C129" s="76"/>
      <c r="D129" s="258"/>
      <c r="E129" s="72"/>
      <c r="F129" s="77"/>
      <c r="G129" s="75"/>
      <c r="H129" s="125"/>
      <c r="I129" s="170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23">
        <f t="shared" ref="U129:U130" si="42">K129-Q129-V129</f>
        <v>0</v>
      </c>
      <c r="V129" s="133"/>
      <c r="W129" s="150"/>
      <c r="X129" s="151"/>
      <c r="Y129" s="150"/>
      <c r="Z129" s="150"/>
      <c r="AA129" s="151"/>
      <c r="AB129" s="150"/>
      <c r="AC129" s="150"/>
      <c r="AJ129" s="108"/>
      <c r="AK129" s="108"/>
    </row>
    <row r="130" spans="1:40" s="1" customFormat="1" hidden="1" x14ac:dyDescent="0.25">
      <c r="A130" s="246"/>
      <c r="B130" s="251"/>
      <c r="C130" s="76"/>
      <c r="D130" s="258"/>
      <c r="E130" s="72"/>
      <c r="F130" s="77"/>
      <c r="G130" s="75"/>
      <c r="H130" s="125"/>
      <c r="I130" s="170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23">
        <f t="shared" si="42"/>
        <v>0</v>
      </c>
      <c r="V130" s="133"/>
      <c r="AJ130" s="108"/>
      <c r="AK130" s="108"/>
    </row>
    <row r="131" spans="1:40" s="1" customFormat="1" hidden="1" x14ac:dyDescent="0.25">
      <c r="A131" s="246"/>
      <c r="B131" s="23" t="s">
        <v>8</v>
      </c>
      <c r="C131" s="45"/>
      <c r="D131" s="258"/>
      <c r="E131" s="72"/>
      <c r="F131" s="77"/>
      <c r="G131" s="75"/>
      <c r="H131" s="125"/>
      <c r="I131" s="348"/>
      <c r="J131" s="109">
        <f t="shared" ref="J131:Q131" si="43">SUM(J129:J130)</f>
        <v>0</v>
      </c>
      <c r="K131" s="109">
        <f t="shared" si="43"/>
        <v>0</v>
      </c>
      <c r="L131" s="109">
        <f t="shared" si="43"/>
        <v>0</v>
      </c>
      <c r="M131" s="109">
        <f t="shared" si="43"/>
        <v>0</v>
      </c>
      <c r="N131" s="109">
        <f t="shared" si="43"/>
        <v>0</v>
      </c>
      <c r="O131" s="109">
        <f t="shared" si="43"/>
        <v>0</v>
      </c>
      <c r="P131" s="109"/>
      <c r="Q131" s="109">
        <f t="shared" si="43"/>
        <v>0</v>
      </c>
      <c r="R131" s="109">
        <v>0</v>
      </c>
      <c r="S131" s="109">
        <f>SUM(S129:S130)</f>
        <v>0</v>
      </c>
      <c r="T131" s="109">
        <v>0</v>
      </c>
      <c r="U131" s="109">
        <f>SUM(U129:U130)</f>
        <v>0</v>
      </c>
      <c r="V131" s="109">
        <f>SUM(V129:V130)</f>
        <v>0</v>
      </c>
      <c r="AJ131" s="108"/>
      <c r="AK131" s="108"/>
    </row>
    <row r="132" spans="1:40" s="1" customFormat="1" x14ac:dyDescent="0.25">
      <c r="A132" s="245"/>
      <c r="B132" s="314" t="s">
        <v>79</v>
      </c>
      <c r="C132" s="76"/>
      <c r="D132" s="258"/>
      <c r="E132" s="72"/>
      <c r="F132" s="77"/>
      <c r="G132" s="75"/>
      <c r="H132" s="138" t="s">
        <v>291</v>
      </c>
      <c r="I132" s="170">
        <v>43647</v>
      </c>
      <c r="J132" s="133">
        <v>263.5</v>
      </c>
      <c r="K132" s="133">
        <v>263.5</v>
      </c>
      <c r="L132" s="133"/>
      <c r="M132" s="133"/>
      <c r="N132" s="133">
        <v>263.5</v>
      </c>
      <c r="O132" s="133"/>
      <c r="P132" s="133"/>
      <c r="Q132" s="133"/>
      <c r="R132" s="133"/>
      <c r="S132" s="133"/>
      <c r="T132" s="133"/>
      <c r="U132" s="123">
        <f t="shared" ref="U132:U133" si="44">K132-Q132-V132</f>
        <v>263.5</v>
      </c>
      <c r="V132" s="133">
        <v>0</v>
      </c>
      <c r="AJ132" s="108"/>
      <c r="AK132" s="108"/>
    </row>
    <row r="133" spans="1:40" s="1" customFormat="1" x14ac:dyDescent="0.25">
      <c r="A133" s="246">
        <v>23</v>
      </c>
      <c r="B133" s="338"/>
      <c r="C133" s="76"/>
      <c r="D133" s="258"/>
      <c r="E133" s="72"/>
      <c r="F133" s="77"/>
      <c r="G133" s="75"/>
      <c r="H133" s="138" t="s">
        <v>298</v>
      </c>
      <c r="I133" s="170">
        <v>43676</v>
      </c>
      <c r="J133" s="133">
        <v>1211.45</v>
      </c>
      <c r="K133" s="133">
        <v>1211.45</v>
      </c>
      <c r="L133" s="133"/>
      <c r="M133" s="133"/>
      <c r="N133" s="133">
        <v>1211.45</v>
      </c>
      <c r="O133" s="133"/>
      <c r="P133" s="133"/>
      <c r="Q133" s="133"/>
      <c r="R133" s="133"/>
      <c r="S133" s="133"/>
      <c r="T133" s="133"/>
      <c r="U133" s="123">
        <f t="shared" si="44"/>
        <v>0</v>
      </c>
      <c r="V133" s="133">
        <v>1211.45</v>
      </c>
      <c r="AJ133" s="108"/>
      <c r="AK133" s="108"/>
    </row>
    <row r="134" spans="1:40" s="1" customFormat="1" x14ac:dyDescent="0.25">
      <c r="A134" s="245"/>
      <c r="B134" s="250" t="s">
        <v>8</v>
      </c>
      <c r="C134" s="45"/>
      <c r="D134" s="258"/>
      <c r="E134" s="72"/>
      <c r="F134" s="77"/>
      <c r="G134" s="75"/>
      <c r="H134" s="125"/>
      <c r="I134" s="348"/>
      <c r="J134" s="109">
        <f t="shared" ref="J134:Q134" si="45">SUM(J132:J133)</f>
        <v>1474.95</v>
      </c>
      <c r="K134" s="109">
        <f t="shared" si="45"/>
        <v>1474.95</v>
      </c>
      <c r="L134" s="109">
        <f t="shared" si="45"/>
        <v>0</v>
      </c>
      <c r="M134" s="109">
        <f t="shared" si="45"/>
        <v>0</v>
      </c>
      <c r="N134" s="109">
        <f t="shared" si="45"/>
        <v>1474.95</v>
      </c>
      <c r="O134" s="109">
        <f t="shared" si="45"/>
        <v>0</v>
      </c>
      <c r="P134" s="109"/>
      <c r="Q134" s="109">
        <f t="shared" si="45"/>
        <v>0</v>
      </c>
      <c r="R134" s="109">
        <v>0</v>
      </c>
      <c r="S134" s="109">
        <f>SUM(S132:S133)</f>
        <v>0</v>
      </c>
      <c r="T134" s="109">
        <v>0</v>
      </c>
      <c r="U134" s="109">
        <f>SUM(U132:U133)</f>
        <v>263.5</v>
      </c>
      <c r="V134" s="109">
        <f>SUM(V132:V133)</f>
        <v>1211.45</v>
      </c>
      <c r="AJ134" s="108"/>
      <c r="AK134" s="108"/>
    </row>
    <row r="135" spans="1:40" s="1" customFormat="1" ht="15.75" customHeight="1" x14ac:dyDescent="0.25">
      <c r="A135" s="245">
        <v>24</v>
      </c>
      <c r="B135" s="22" t="s">
        <v>299</v>
      </c>
      <c r="C135" s="76"/>
      <c r="D135" s="258"/>
      <c r="E135" s="72"/>
      <c r="F135" s="77"/>
      <c r="G135" s="75"/>
      <c r="H135" s="125">
        <v>3260</v>
      </c>
      <c r="I135" s="170">
        <v>43661</v>
      </c>
      <c r="J135" s="133">
        <v>1480.51</v>
      </c>
      <c r="K135" s="133">
        <v>1480.51</v>
      </c>
      <c r="L135" s="133"/>
      <c r="M135" s="133"/>
      <c r="N135" s="133">
        <v>1480.51</v>
      </c>
      <c r="O135" s="109"/>
      <c r="P135" s="109"/>
      <c r="Q135" s="109"/>
      <c r="R135" s="109"/>
      <c r="S135" s="109"/>
      <c r="T135" s="109"/>
      <c r="U135" s="123">
        <f t="shared" ref="U135:U136" si="46">K135-Q135-V135</f>
        <v>0</v>
      </c>
      <c r="V135" s="133">
        <v>1480.51</v>
      </c>
      <c r="AJ135" s="108"/>
      <c r="AK135" s="108"/>
      <c r="AM135" s="151">
        <v>2501.0100000000002</v>
      </c>
      <c r="AN135" s="150" t="s">
        <v>271</v>
      </c>
    </row>
    <row r="136" spans="1:40" s="1" customFormat="1" x14ac:dyDescent="0.25">
      <c r="A136" s="246"/>
      <c r="B136" s="90" t="s">
        <v>93</v>
      </c>
      <c r="C136" s="76"/>
      <c r="D136" s="258"/>
      <c r="E136" s="72"/>
      <c r="F136" s="77"/>
      <c r="G136" s="75"/>
      <c r="H136" s="125"/>
      <c r="I136" s="120"/>
      <c r="J136" s="133"/>
      <c r="K136" s="133"/>
      <c r="L136" s="133"/>
      <c r="M136" s="109"/>
      <c r="N136" s="109"/>
      <c r="O136" s="109"/>
      <c r="P136" s="109"/>
      <c r="Q136" s="109"/>
      <c r="R136" s="109"/>
      <c r="S136" s="109"/>
      <c r="T136" s="109"/>
      <c r="U136" s="123">
        <f t="shared" si="46"/>
        <v>0</v>
      </c>
      <c r="V136" s="133"/>
      <c r="AJ136" s="108"/>
      <c r="AK136" s="108"/>
    </row>
    <row r="137" spans="1:40" s="1" customFormat="1" x14ac:dyDescent="0.25">
      <c r="A137" s="21"/>
      <c r="B137" s="23" t="s">
        <v>8</v>
      </c>
      <c r="C137" s="45"/>
      <c r="D137" s="258"/>
      <c r="E137" s="72"/>
      <c r="F137" s="77"/>
      <c r="G137" s="75"/>
      <c r="H137" s="125"/>
      <c r="I137" s="348"/>
      <c r="J137" s="109">
        <f t="shared" ref="J137:Q137" si="47">SUM(J135:J136)</f>
        <v>1480.51</v>
      </c>
      <c r="K137" s="109">
        <f t="shared" si="47"/>
        <v>1480.51</v>
      </c>
      <c r="L137" s="109">
        <f t="shared" si="47"/>
        <v>0</v>
      </c>
      <c r="M137" s="109">
        <f t="shared" si="47"/>
        <v>0</v>
      </c>
      <c r="N137" s="109">
        <f t="shared" si="47"/>
        <v>1480.51</v>
      </c>
      <c r="O137" s="109">
        <f t="shared" si="47"/>
        <v>0</v>
      </c>
      <c r="P137" s="109"/>
      <c r="Q137" s="109">
        <f t="shared" si="47"/>
        <v>0</v>
      </c>
      <c r="R137" s="109"/>
      <c r="S137" s="109">
        <f>SUM(S135:S136)</f>
        <v>0</v>
      </c>
      <c r="T137" s="109"/>
      <c r="U137" s="109">
        <f>SUM(U135:U136)</f>
        <v>0</v>
      </c>
      <c r="V137" s="109">
        <f>SUM(V135:V136)</f>
        <v>1480.51</v>
      </c>
      <c r="AJ137" s="108"/>
      <c r="AK137" s="108"/>
    </row>
    <row r="138" spans="1:40" s="1" customFormat="1" x14ac:dyDescent="0.25">
      <c r="A138" s="246">
        <v>25</v>
      </c>
      <c r="B138" s="314" t="s">
        <v>80</v>
      </c>
      <c r="C138" s="76"/>
      <c r="D138" s="258"/>
      <c r="E138" s="72"/>
      <c r="F138" s="77"/>
      <c r="G138" s="75"/>
      <c r="H138" s="125">
        <v>10235</v>
      </c>
      <c r="I138" s="170">
        <v>43677</v>
      </c>
      <c r="J138" s="133">
        <v>243.07</v>
      </c>
      <c r="K138" s="133">
        <v>243.07</v>
      </c>
      <c r="L138" s="133"/>
      <c r="M138" s="109"/>
      <c r="N138" s="133">
        <v>243.07</v>
      </c>
      <c r="O138" s="109"/>
      <c r="P138" s="109"/>
      <c r="Q138" s="109"/>
      <c r="R138" s="109"/>
      <c r="S138" s="109"/>
      <c r="T138" s="109"/>
      <c r="U138" s="123">
        <f t="shared" ref="U138:U140" si="48">K138-Q138-V138</f>
        <v>0</v>
      </c>
      <c r="V138" s="133">
        <v>243.07</v>
      </c>
      <c r="AJ138" s="108"/>
      <c r="AK138" s="108"/>
      <c r="AM138" s="151">
        <v>243.07</v>
      </c>
      <c r="AN138" s="150" t="s">
        <v>279</v>
      </c>
    </row>
    <row r="139" spans="1:40" s="1" customFormat="1" x14ac:dyDescent="0.25">
      <c r="A139" s="246"/>
      <c r="B139" s="315"/>
      <c r="C139" s="76"/>
      <c r="D139" s="258"/>
      <c r="E139" s="72"/>
      <c r="F139" s="77"/>
      <c r="G139" s="75"/>
      <c r="H139" s="125"/>
      <c r="I139" s="170"/>
      <c r="J139" s="133"/>
      <c r="K139" s="133"/>
      <c r="L139" s="133"/>
      <c r="M139" s="109"/>
      <c r="N139" s="133"/>
      <c r="O139" s="109"/>
      <c r="P139" s="109"/>
      <c r="Q139" s="109"/>
      <c r="R139" s="109"/>
      <c r="S139" s="109"/>
      <c r="T139" s="109"/>
      <c r="U139" s="123">
        <f t="shared" si="48"/>
        <v>0</v>
      </c>
      <c r="V139" s="133"/>
      <c r="AJ139" s="108"/>
      <c r="AK139" s="108"/>
      <c r="AM139" s="152"/>
      <c r="AN139" s="153"/>
    </row>
    <row r="140" spans="1:40" s="1" customFormat="1" x14ac:dyDescent="0.25">
      <c r="A140" s="246"/>
      <c r="B140" s="251"/>
      <c r="C140" s="76"/>
      <c r="D140" s="258"/>
      <c r="E140" s="72"/>
      <c r="F140" s="77"/>
      <c r="G140" s="75"/>
      <c r="H140" s="125"/>
      <c r="I140" s="170"/>
      <c r="J140" s="133"/>
      <c r="K140" s="133"/>
      <c r="L140" s="133"/>
      <c r="M140" s="109"/>
      <c r="N140" s="133"/>
      <c r="O140" s="109"/>
      <c r="P140" s="109"/>
      <c r="Q140" s="109"/>
      <c r="R140" s="109"/>
      <c r="S140" s="109"/>
      <c r="T140" s="109"/>
      <c r="U140" s="123">
        <f t="shared" si="48"/>
        <v>0</v>
      </c>
      <c r="V140" s="133"/>
      <c r="AJ140" s="108"/>
      <c r="AK140" s="108"/>
    </row>
    <row r="141" spans="1:40" s="1" customFormat="1" x14ac:dyDescent="0.25">
      <c r="A141" s="254"/>
      <c r="B141" s="250" t="s">
        <v>8</v>
      </c>
      <c r="C141" s="45"/>
      <c r="D141" s="258"/>
      <c r="E141" s="72"/>
      <c r="F141" s="77"/>
      <c r="G141" s="75"/>
      <c r="H141" s="125"/>
      <c r="I141" s="348"/>
      <c r="J141" s="109">
        <f t="shared" ref="J141:S141" si="49">SUM(J138:J140)</f>
        <v>243.07</v>
      </c>
      <c r="K141" s="109">
        <f t="shared" si="49"/>
        <v>243.07</v>
      </c>
      <c r="L141" s="109">
        <f t="shared" si="49"/>
        <v>0</v>
      </c>
      <c r="M141" s="109">
        <f t="shared" si="49"/>
        <v>0</v>
      </c>
      <c r="N141" s="109">
        <f t="shared" si="49"/>
        <v>243.07</v>
      </c>
      <c r="O141" s="109">
        <f t="shared" si="49"/>
        <v>0</v>
      </c>
      <c r="P141" s="109"/>
      <c r="Q141" s="109">
        <f t="shared" si="49"/>
        <v>0</v>
      </c>
      <c r="R141" s="109">
        <f t="shared" si="49"/>
        <v>0</v>
      </c>
      <c r="S141" s="109">
        <f t="shared" si="49"/>
        <v>0</v>
      </c>
      <c r="T141" s="109">
        <v>0</v>
      </c>
      <c r="U141" s="109">
        <f>SUM(U138:U140)</f>
        <v>0</v>
      </c>
      <c r="V141" s="109">
        <f>SUM(V138:V140)</f>
        <v>243.07</v>
      </c>
      <c r="AJ141" s="108"/>
      <c r="AK141" s="108"/>
    </row>
    <row r="142" spans="1:40" s="1" customFormat="1" x14ac:dyDescent="0.25">
      <c r="A142" s="245"/>
      <c r="B142" s="314" t="s">
        <v>289</v>
      </c>
      <c r="C142" s="45"/>
      <c r="D142" s="258"/>
      <c r="E142" s="72"/>
      <c r="F142" s="77"/>
      <c r="G142" s="75"/>
      <c r="H142" s="125">
        <v>249</v>
      </c>
      <c r="I142" s="170">
        <v>43647</v>
      </c>
      <c r="J142" s="133">
        <v>4835.32</v>
      </c>
      <c r="K142" s="133">
        <v>4835.32</v>
      </c>
      <c r="L142" s="133"/>
      <c r="M142" s="109"/>
      <c r="N142" s="133">
        <v>4835.32</v>
      </c>
      <c r="O142" s="109"/>
      <c r="P142" s="109"/>
      <c r="Q142" s="109"/>
      <c r="R142" s="109"/>
      <c r="S142" s="109"/>
      <c r="T142" s="109"/>
      <c r="U142" s="123">
        <f t="shared" ref="U142:U143" si="50">K142-Q142-V142</f>
        <v>4835.32</v>
      </c>
      <c r="V142" s="133">
        <v>0</v>
      </c>
      <c r="AJ142" s="108"/>
      <c r="AK142" s="108"/>
    </row>
    <row r="143" spans="1:40" s="1" customFormat="1" x14ac:dyDescent="0.25">
      <c r="A143" s="246">
        <v>26</v>
      </c>
      <c r="B143" s="338"/>
      <c r="C143" s="45"/>
      <c r="D143" s="258"/>
      <c r="E143" s="72"/>
      <c r="F143" s="77"/>
      <c r="G143" s="75"/>
      <c r="H143" s="125">
        <v>102</v>
      </c>
      <c r="I143" s="170">
        <v>43677</v>
      </c>
      <c r="J143" s="279">
        <v>8538.4599999999991</v>
      </c>
      <c r="K143" s="279">
        <v>8538.4599999999991</v>
      </c>
      <c r="L143" s="109"/>
      <c r="M143" s="109"/>
      <c r="N143" s="279">
        <v>8538.4599999999991</v>
      </c>
      <c r="O143" s="109"/>
      <c r="P143" s="109"/>
      <c r="Q143" s="109"/>
      <c r="R143" s="109"/>
      <c r="S143" s="109"/>
      <c r="T143" s="109"/>
      <c r="U143" s="123">
        <f t="shared" si="50"/>
        <v>0</v>
      </c>
      <c r="V143" s="279">
        <v>8538.4599999999991</v>
      </c>
      <c r="AJ143" s="108"/>
      <c r="AK143" s="108"/>
    </row>
    <row r="144" spans="1:40" s="1" customFormat="1" x14ac:dyDescent="0.25">
      <c r="A144" s="21"/>
      <c r="B144" s="23" t="s">
        <v>8</v>
      </c>
      <c r="C144" s="45"/>
      <c r="D144" s="258"/>
      <c r="E144" s="72"/>
      <c r="F144" s="77"/>
      <c r="G144" s="75"/>
      <c r="H144" s="125"/>
      <c r="I144" s="348"/>
      <c r="J144" s="109">
        <f t="shared" ref="J144:S144" si="51">SUM(J142:J143)</f>
        <v>13373.779999999999</v>
      </c>
      <c r="K144" s="109">
        <f t="shared" si="51"/>
        <v>13373.779999999999</v>
      </c>
      <c r="L144" s="109">
        <f t="shared" si="51"/>
        <v>0</v>
      </c>
      <c r="M144" s="109">
        <f t="shared" si="51"/>
        <v>0</v>
      </c>
      <c r="N144" s="109">
        <f t="shared" si="51"/>
        <v>13373.779999999999</v>
      </c>
      <c r="O144" s="109">
        <f t="shared" si="51"/>
        <v>0</v>
      </c>
      <c r="P144" s="109"/>
      <c r="Q144" s="109">
        <f t="shared" si="51"/>
        <v>0</v>
      </c>
      <c r="R144" s="109">
        <f t="shared" si="51"/>
        <v>0</v>
      </c>
      <c r="S144" s="109">
        <f t="shared" si="51"/>
        <v>0</v>
      </c>
      <c r="T144" s="109"/>
      <c r="U144" s="109">
        <f>SUM(U142:U143)</f>
        <v>4835.32</v>
      </c>
      <c r="V144" s="109">
        <f>SUM(V142:V143)</f>
        <v>8538.4599999999991</v>
      </c>
      <c r="AJ144" s="108"/>
      <c r="AK144" s="108"/>
    </row>
    <row r="145" spans="1:40" s="1" customFormat="1" hidden="1" x14ac:dyDescent="0.25">
      <c r="A145" s="245">
        <v>27</v>
      </c>
      <c r="B145" s="250" t="s">
        <v>226</v>
      </c>
      <c r="C145" s="76"/>
      <c r="D145" s="258"/>
      <c r="E145" s="72"/>
      <c r="F145" s="77"/>
      <c r="G145" s="75"/>
      <c r="H145" s="125"/>
      <c r="I145" s="170"/>
      <c r="J145" s="133"/>
      <c r="K145" s="133"/>
      <c r="L145" s="133"/>
      <c r="M145" s="109"/>
      <c r="N145" s="109"/>
      <c r="O145" s="109"/>
      <c r="P145" s="109"/>
      <c r="Q145" s="109"/>
      <c r="R145" s="109"/>
      <c r="S145" s="109"/>
      <c r="T145" s="109"/>
      <c r="U145" s="123">
        <f t="shared" ref="U145:U146" si="52">K145-Q145-V145</f>
        <v>0</v>
      </c>
      <c r="V145" s="133"/>
      <c r="AJ145" s="108"/>
      <c r="AK145" s="108"/>
    </row>
    <row r="146" spans="1:40" s="1" customFormat="1" hidden="1" x14ac:dyDescent="0.25">
      <c r="A146" s="246"/>
      <c r="B146" s="251" t="s">
        <v>227</v>
      </c>
      <c r="C146" s="76"/>
      <c r="D146" s="258"/>
      <c r="E146" s="72"/>
      <c r="F146" s="77"/>
      <c r="G146" s="75"/>
      <c r="H146" s="125"/>
      <c r="I146" s="170"/>
      <c r="J146" s="133"/>
      <c r="K146" s="133"/>
      <c r="L146" s="133"/>
      <c r="M146" s="109"/>
      <c r="N146" s="109"/>
      <c r="O146" s="109"/>
      <c r="P146" s="109"/>
      <c r="Q146" s="109"/>
      <c r="R146" s="109"/>
      <c r="S146" s="109"/>
      <c r="T146" s="109"/>
      <c r="U146" s="123">
        <f t="shared" si="52"/>
        <v>0</v>
      </c>
      <c r="V146" s="133"/>
      <c r="AJ146" s="108"/>
      <c r="AK146" s="108"/>
    </row>
    <row r="147" spans="1:40" s="1" customFormat="1" hidden="1" x14ac:dyDescent="0.25">
      <c r="A147" s="21"/>
      <c r="B147" s="23" t="s">
        <v>8</v>
      </c>
      <c r="C147" s="45"/>
      <c r="D147" s="258"/>
      <c r="E147" s="72"/>
      <c r="F147" s="77"/>
      <c r="G147" s="75"/>
      <c r="H147" s="125"/>
      <c r="I147" s="348"/>
      <c r="J147" s="109">
        <f t="shared" ref="J147:S147" si="53">SUM(J145:J146)</f>
        <v>0</v>
      </c>
      <c r="K147" s="109">
        <f t="shared" si="53"/>
        <v>0</v>
      </c>
      <c r="L147" s="109">
        <f t="shared" si="53"/>
        <v>0</v>
      </c>
      <c r="M147" s="109">
        <f t="shared" si="53"/>
        <v>0</v>
      </c>
      <c r="N147" s="109">
        <f t="shared" si="53"/>
        <v>0</v>
      </c>
      <c r="O147" s="109">
        <f t="shared" si="53"/>
        <v>0</v>
      </c>
      <c r="P147" s="109"/>
      <c r="Q147" s="109">
        <f t="shared" si="53"/>
        <v>0</v>
      </c>
      <c r="R147" s="109">
        <f t="shared" si="53"/>
        <v>0</v>
      </c>
      <c r="S147" s="109">
        <f t="shared" si="53"/>
        <v>0</v>
      </c>
      <c r="T147" s="109"/>
      <c r="U147" s="109">
        <f>SUM(U145:U146)</f>
        <v>0</v>
      </c>
      <c r="V147" s="109">
        <f>SUM(V145:V146)</f>
        <v>0</v>
      </c>
      <c r="W147" s="109">
        <f t="shared" ref="W147:AJ147" si="54">SUM(W141:W143)</f>
        <v>0</v>
      </c>
      <c r="X147" s="109">
        <f t="shared" si="54"/>
        <v>0</v>
      </c>
      <c r="Y147" s="109">
        <f t="shared" si="54"/>
        <v>0</v>
      </c>
      <c r="Z147" s="109">
        <f t="shared" si="54"/>
        <v>0</v>
      </c>
      <c r="AA147" s="109">
        <f t="shared" si="54"/>
        <v>0</v>
      </c>
      <c r="AB147" s="109">
        <f t="shared" si="54"/>
        <v>0</v>
      </c>
      <c r="AC147" s="109">
        <f t="shared" si="54"/>
        <v>0</v>
      </c>
      <c r="AD147" s="109">
        <f t="shared" si="54"/>
        <v>0</v>
      </c>
      <c r="AE147" s="109">
        <f t="shared" si="54"/>
        <v>0</v>
      </c>
      <c r="AF147" s="109">
        <f t="shared" si="54"/>
        <v>0</v>
      </c>
      <c r="AG147" s="109">
        <f t="shared" si="54"/>
        <v>0</v>
      </c>
      <c r="AH147" s="109">
        <f t="shared" si="54"/>
        <v>0</v>
      </c>
      <c r="AI147" s="109">
        <f t="shared" si="54"/>
        <v>0</v>
      </c>
      <c r="AJ147" s="109">
        <f t="shared" si="54"/>
        <v>0</v>
      </c>
      <c r="AK147" s="108"/>
    </row>
    <row r="148" spans="1:40" s="1" customFormat="1" x14ac:dyDescent="0.25">
      <c r="A148" s="105">
        <v>27</v>
      </c>
      <c r="B148" s="250" t="s">
        <v>297</v>
      </c>
      <c r="C148" s="76"/>
      <c r="D148" s="258"/>
      <c r="E148" s="72"/>
      <c r="F148" s="77"/>
      <c r="G148" s="75"/>
      <c r="H148" s="125">
        <v>573</v>
      </c>
      <c r="I148" s="170">
        <v>43647</v>
      </c>
      <c r="J148" s="133">
        <v>2112.3200000000002</v>
      </c>
      <c r="K148" s="133">
        <v>2112.3200000000002</v>
      </c>
      <c r="L148" s="133"/>
      <c r="M148" s="109"/>
      <c r="N148" s="133">
        <v>2112.3200000000002</v>
      </c>
      <c r="O148" s="109"/>
      <c r="P148" s="109"/>
      <c r="Q148" s="109"/>
      <c r="R148" s="109"/>
      <c r="S148" s="109"/>
      <c r="T148" s="109"/>
      <c r="U148" s="123">
        <f t="shared" ref="U148:U149" si="55">K148-Q148-V148</f>
        <v>2112.3200000000002</v>
      </c>
      <c r="V148" s="133">
        <v>0</v>
      </c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8"/>
    </row>
    <row r="149" spans="1:40" s="1" customFormat="1" x14ac:dyDescent="0.25">
      <c r="A149" s="105"/>
      <c r="B149" s="251" t="s">
        <v>94</v>
      </c>
      <c r="C149" s="76"/>
      <c r="D149" s="258"/>
      <c r="E149" s="72"/>
      <c r="F149" s="77"/>
      <c r="G149" s="75"/>
      <c r="H149" s="125">
        <v>105</v>
      </c>
      <c r="I149" s="170">
        <v>43677</v>
      </c>
      <c r="J149" s="133">
        <v>2112.3200000000002</v>
      </c>
      <c r="K149" s="133">
        <v>2112.3200000000002</v>
      </c>
      <c r="L149" s="133"/>
      <c r="M149" s="109"/>
      <c r="N149" s="133">
        <v>2112.3200000000002</v>
      </c>
      <c r="O149" s="109"/>
      <c r="P149" s="109"/>
      <c r="Q149" s="109"/>
      <c r="R149" s="109"/>
      <c r="S149" s="109"/>
      <c r="T149" s="109"/>
      <c r="U149" s="123">
        <f t="shared" si="55"/>
        <v>0</v>
      </c>
      <c r="V149" s="133">
        <v>2112.3200000000002</v>
      </c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8"/>
    </row>
    <row r="150" spans="1:40" s="1" customFormat="1" x14ac:dyDescent="0.25">
      <c r="A150" s="258"/>
      <c r="B150" s="23" t="s">
        <v>8</v>
      </c>
      <c r="C150" s="45"/>
      <c r="D150" s="258"/>
      <c r="E150" s="72"/>
      <c r="F150" s="77"/>
      <c r="G150" s="75"/>
      <c r="H150" s="125"/>
      <c r="I150" s="348"/>
      <c r="J150" s="109">
        <f>SUM(J148:J149)</f>
        <v>4224.6400000000003</v>
      </c>
      <c r="K150" s="109">
        <f t="shared" ref="K150:AJ150" si="56">SUM(K148:K149)</f>
        <v>4224.6400000000003</v>
      </c>
      <c r="L150" s="109">
        <f t="shared" si="56"/>
        <v>0</v>
      </c>
      <c r="M150" s="109">
        <f t="shared" si="56"/>
        <v>0</v>
      </c>
      <c r="N150" s="109">
        <f t="shared" si="56"/>
        <v>4224.6400000000003</v>
      </c>
      <c r="O150" s="109">
        <f t="shared" si="56"/>
        <v>0</v>
      </c>
      <c r="P150" s="109"/>
      <c r="Q150" s="109">
        <f t="shared" si="56"/>
        <v>0</v>
      </c>
      <c r="R150" s="109">
        <f t="shared" si="56"/>
        <v>0</v>
      </c>
      <c r="S150" s="109">
        <f t="shared" si="56"/>
        <v>0</v>
      </c>
      <c r="T150" s="109">
        <f t="shared" si="56"/>
        <v>0</v>
      </c>
      <c r="U150" s="109">
        <f t="shared" si="56"/>
        <v>2112.3200000000002</v>
      </c>
      <c r="V150" s="109">
        <f t="shared" si="56"/>
        <v>2112.3200000000002</v>
      </c>
      <c r="W150" s="109">
        <f t="shared" si="56"/>
        <v>0</v>
      </c>
      <c r="X150" s="109">
        <f t="shared" si="56"/>
        <v>0</v>
      </c>
      <c r="Y150" s="109">
        <f t="shared" si="56"/>
        <v>0</v>
      </c>
      <c r="Z150" s="109">
        <f t="shared" si="56"/>
        <v>0</v>
      </c>
      <c r="AA150" s="109">
        <f t="shared" si="56"/>
        <v>0</v>
      </c>
      <c r="AB150" s="109">
        <f t="shared" si="56"/>
        <v>0</v>
      </c>
      <c r="AC150" s="109">
        <f t="shared" si="56"/>
        <v>0</v>
      </c>
      <c r="AD150" s="109">
        <f t="shared" si="56"/>
        <v>0</v>
      </c>
      <c r="AE150" s="109">
        <f t="shared" si="56"/>
        <v>0</v>
      </c>
      <c r="AF150" s="109">
        <f t="shared" si="56"/>
        <v>0</v>
      </c>
      <c r="AG150" s="109">
        <f t="shared" si="56"/>
        <v>0</v>
      </c>
      <c r="AH150" s="109">
        <f t="shared" si="56"/>
        <v>0</v>
      </c>
      <c r="AI150" s="109">
        <f t="shared" si="56"/>
        <v>0</v>
      </c>
      <c r="AJ150" s="109">
        <f t="shared" si="56"/>
        <v>0</v>
      </c>
      <c r="AK150" s="108"/>
    </row>
    <row r="151" spans="1:40" s="1" customFormat="1" hidden="1" x14ac:dyDescent="0.25">
      <c r="A151" s="298">
        <v>29</v>
      </c>
      <c r="B151" s="314" t="s">
        <v>240</v>
      </c>
      <c r="C151" s="45"/>
      <c r="D151" s="258"/>
      <c r="E151" s="72"/>
      <c r="F151" s="77"/>
      <c r="G151" s="75"/>
      <c r="H151" s="125"/>
      <c r="I151" s="170"/>
      <c r="J151" s="133"/>
      <c r="K151" s="133"/>
      <c r="L151" s="109"/>
      <c r="M151" s="109"/>
      <c r="N151" s="133"/>
      <c r="O151" s="109"/>
      <c r="P151" s="109"/>
      <c r="Q151" s="109"/>
      <c r="R151" s="109"/>
      <c r="S151" s="109"/>
      <c r="T151" s="109"/>
      <c r="U151" s="123">
        <f t="shared" ref="U151:U152" si="57">K151-Q151-V151</f>
        <v>0</v>
      </c>
      <c r="V151" s="133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8"/>
    </row>
    <row r="152" spans="1:40" s="1" customFormat="1" hidden="1" x14ac:dyDescent="0.25">
      <c r="A152" s="327"/>
      <c r="B152" s="338"/>
      <c r="C152" s="45"/>
      <c r="D152" s="258"/>
      <c r="E152" s="72"/>
      <c r="F152" s="77"/>
      <c r="G152" s="75"/>
      <c r="H152" s="125"/>
      <c r="I152" s="348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23">
        <f t="shared" si="57"/>
        <v>0</v>
      </c>
      <c r="V152" s="109"/>
      <c r="W152" s="109"/>
      <c r="X152" s="109"/>
      <c r="Y152" s="109"/>
      <c r="Z152" s="109"/>
      <c r="AA152" s="109"/>
      <c r="AB152" s="109"/>
      <c r="AC152" s="109"/>
      <c r="AD152" s="109"/>
      <c r="AE152" s="109"/>
      <c r="AF152" s="109"/>
      <c r="AG152" s="109"/>
      <c r="AH152" s="109"/>
      <c r="AI152" s="109"/>
      <c r="AJ152" s="109"/>
      <c r="AK152" s="108"/>
    </row>
    <row r="153" spans="1:40" s="1" customFormat="1" hidden="1" x14ac:dyDescent="0.25">
      <c r="A153" s="254"/>
      <c r="B153" s="23" t="s">
        <v>8</v>
      </c>
      <c r="C153" s="45"/>
      <c r="D153" s="258"/>
      <c r="E153" s="72"/>
      <c r="F153" s="77"/>
      <c r="G153" s="75"/>
      <c r="H153" s="125"/>
      <c r="I153" s="349"/>
      <c r="J153" s="225">
        <f t="shared" ref="J153:AK153" si="58">SUM(J151:J152)</f>
        <v>0</v>
      </c>
      <c r="K153" s="225">
        <f t="shared" si="58"/>
        <v>0</v>
      </c>
      <c r="L153" s="225">
        <f t="shared" si="58"/>
        <v>0</v>
      </c>
      <c r="M153" s="225">
        <f t="shared" si="58"/>
        <v>0</v>
      </c>
      <c r="N153" s="225">
        <f t="shared" si="58"/>
        <v>0</v>
      </c>
      <c r="O153" s="225">
        <f t="shared" si="58"/>
        <v>0</v>
      </c>
      <c r="P153" s="225"/>
      <c r="Q153" s="225">
        <f t="shared" si="58"/>
        <v>0</v>
      </c>
      <c r="R153" s="225">
        <f t="shared" si="58"/>
        <v>0</v>
      </c>
      <c r="S153" s="225">
        <f t="shared" si="58"/>
        <v>0</v>
      </c>
      <c r="T153" s="225">
        <f t="shared" si="58"/>
        <v>0</v>
      </c>
      <c r="U153" s="225">
        <f t="shared" si="58"/>
        <v>0</v>
      </c>
      <c r="V153" s="226">
        <f>SUM(V151:V152)</f>
        <v>0</v>
      </c>
      <c r="W153" s="225">
        <f t="shared" si="58"/>
        <v>0</v>
      </c>
      <c r="X153" s="225">
        <f t="shared" si="58"/>
        <v>0</v>
      </c>
      <c r="Y153" s="225">
        <f t="shared" si="58"/>
        <v>0</v>
      </c>
      <c r="Z153" s="225">
        <f t="shared" si="58"/>
        <v>0</v>
      </c>
      <c r="AA153" s="225">
        <f t="shared" si="58"/>
        <v>0</v>
      </c>
      <c r="AB153" s="225">
        <f t="shared" si="58"/>
        <v>0</v>
      </c>
      <c r="AC153" s="225">
        <f t="shared" si="58"/>
        <v>0</v>
      </c>
      <c r="AD153" s="225">
        <f t="shared" si="58"/>
        <v>0</v>
      </c>
      <c r="AE153" s="225">
        <f t="shared" si="58"/>
        <v>0</v>
      </c>
      <c r="AF153" s="225">
        <f t="shared" si="58"/>
        <v>0</v>
      </c>
      <c r="AG153" s="225">
        <f t="shared" si="58"/>
        <v>0</v>
      </c>
      <c r="AH153" s="225">
        <f t="shared" si="58"/>
        <v>0</v>
      </c>
      <c r="AI153" s="225">
        <f t="shared" si="58"/>
        <v>0</v>
      </c>
      <c r="AJ153" s="225">
        <f t="shared" si="58"/>
        <v>0</v>
      </c>
      <c r="AK153" s="225">
        <f t="shared" si="58"/>
        <v>0</v>
      </c>
    </row>
    <row r="154" spans="1:40" s="1" customFormat="1" hidden="1" x14ac:dyDescent="0.25">
      <c r="A154" s="298">
        <v>29</v>
      </c>
      <c r="B154" s="314" t="s">
        <v>241</v>
      </c>
      <c r="C154" s="45"/>
      <c r="D154" s="258"/>
      <c r="E154" s="72"/>
      <c r="F154" s="77"/>
      <c r="G154" s="75"/>
      <c r="H154" s="125"/>
      <c r="I154" s="170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3">
        <f t="shared" ref="U154:U155" si="59">K154-Q154-V154</f>
        <v>0</v>
      </c>
      <c r="V154" s="125"/>
      <c r="W154" s="125"/>
      <c r="X154" s="125"/>
      <c r="Y154" s="125"/>
      <c r="Z154" s="125"/>
      <c r="AA154" s="125"/>
      <c r="AB154" s="125"/>
      <c r="AC154" s="125"/>
      <c r="AD154" s="125"/>
      <c r="AE154" s="125"/>
      <c r="AF154" s="125"/>
      <c r="AG154" s="125"/>
      <c r="AH154" s="125"/>
      <c r="AI154" s="125"/>
      <c r="AJ154" s="125"/>
      <c r="AK154" s="125"/>
    </row>
    <row r="155" spans="1:40" s="1" customFormat="1" hidden="1" x14ac:dyDescent="0.25">
      <c r="A155" s="327"/>
      <c r="B155" s="338"/>
      <c r="C155" s="45"/>
      <c r="D155" s="258"/>
      <c r="E155" s="72"/>
      <c r="F155" s="77"/>
      <c r="G155" s="75"/>
      <c r="H155" s="125"/>
      <c r="I155" s="170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3">
        <f t="shared" si="59"/>
        <v>0</v>
      </c>
      <c r="V155" s="125"/>
      <c r="W155" s="125"/>
      <c r="X155" s="125"/>
      <c r="Y155" s="125"/>
      <c r="Z155" s="125"/>
      <c r="AA155" s="125"/>
      <c r="AB155" s="125"/>
      <c r="AC155" s="125"/>
      <c r="AD155" s="125"/>
      <c r="AE155" s="125"/>
      <c r="AF155" s="125"/>
      <c r="AG155" s="125"/>
      <c r="AH155" s="125"/>
      <c r="AI155" s="125"/>
      <c r="AJ155" s="125"/>
      <c r="AK155" s="125"/>
      <c r="AM155" s="151">
        <v>1852.76</v>
      </c>
      <c r="AN155" s="150" t="s">
        <v>272</v>
      </c>
    </row>
    <row r="156" spans="1:40" s="1" customFormat="1" hidden="1" x14ac:dyDescent="0.25">
      <c r="A156" s="203"/>
      <c r="B156" s="23" t="s">
        <v>8</v>
      </c>
      <c r="C156" s="45"/>
      <c r="D156" s="258"/>
      <c r="E156" s="72"/>
      <c r="F156" s="77"/>
      <c r="G156" s="75"/>
      <c r="H156" s="125"/>
      <c r="I156" s="350"/>
      <c r="J156" s="226">
        <f>SUM(J154:J155)</f>
        <v>0</v>
      </c>
      <c r="K156" s="226">
        <f t="shared" ref="K156:O156" si="60">SUM(K154:K155)</f>
        <v>0</v>
      </c>
      <c r="L156" s="226">
        <f>SUM(L154:L155)</f>
        <v>0</v>
      </c>
      <c r="M156" s="226">
        <f t="shared" si="60"/>
        <v>0</v>
      </c>
      <c r="N156" s="226">
        <f t="shared" si="60"/>
        <v>0</v>
      </c>
      <c r="O156" s="226">
        <f t="shared" si="60"/>
        <v>0</v>
      </c>
      <c r="P156" s="226"/>
      <c r="Q156" s="226">
        <f t="shared" ref="Q156:AJ156" si="61">SUM(Q154:Q155)</f>
        <v>0</v>
      </c>
      <c r="R156" s="226">
        <f t="shared" si="61"/>
        <v>0</v>
      </c>
      <c r="S156" s="226">
        <f t="shared" si="61"/>
        <v>0</v>
      </c>
      <c r="T156" s="226">
        <f t="shared" si="61"/>
        <v>0</v>
      </c>
      <c r="U156" s="226">
        <f t="shared" si="61"/>
        <v>0</v>
      </c>
      <c r="V156" s="226">
        <f t="shared" si="61"/>
        <v>0</v>
      </c>
      <c r="W156" s="125">
        <f t="shared" si="61"/>
        <v>0</v>
      </c>
      <c r="X156" s="125">
        <f t="shared" si="61"/>
        <v>0</v>
      </c>
      <c r="Y156" s="125">
        <f t="shared" si="61"/>
        <v>0</v>
      </c>
      <c r="Z156" s="125">
        <f t="shared" si="61"/>
        <v>0</v>
      </c>
      <c r="AA156" s="125">
        <f t="shared" si="61"/>
        <v>0</v>
      </c>
      <c r="AB156" s="125">
        <f t="shared" si="61"/>
        <v>0</v>
      </c>
      <c r="AC156" s="125">
        <f t="shared" si="61"/>
        <v>0</v>
      </c>
      <c r="AD156" s="125">
        <f t="shared" si="61"/>
        <v>0</v>
      </c>
      <c r="AE156" s="125">
        <f t="shared" si="61"/>
        <v>0</v>
      </c>
      <c r="AF156" s="125">
        <f t="shared" si="61"/>
        <v>0</v>
      </c>
      <c r="AG156" s="125">
        <f t="shared" si="61"/>
        <v>0</v>
      </c>
      <c r="AH156" s="125">
        <f t="shared" si="61"/>
        <v>0</v>
      </c>
      <c r="AI156" s="125">
        <f t="shared" si="61"/>
        <v>0</v>
      </c>
      <c r="AJ156" s="125">
        <f t="shared" si="61"/>
        <v>0</v>
      </c>
      <c r="AK156" s="125"/>
    </row>
    <row r="157" spans="1:40" s="1" customFormat="1" hidden="1" x14ac:dyDescent="0.25">
      <c r="A157" s="336">
        <v>30</v>
      </c>
      <c r="B157" s="314" t="s">
        <v>257</v>
      </c>
      <c r="C157" s="45"/>
      <c r="D157" s="258"/>
      <c r="E157" s="72"/>
      <c r="F157" s="77"/>
      <c r="G157" s="75"/>
      <c r="H157" s="125"/>
      <c r="I157" s="170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123"/>
      <c r="U157" s="123">
        <f t="shared" ref="U157:U158" si="62">K157-Q157-V157</f>
        <v>0</v>
      </c>
      <c r="V157" s="123"/>
      <c r="W157" s="125"/>
      <c r="X157" s="125"/>
      <c r="Y157" s="125"/>
      <c r="Z157" s="125"/>
      <c r="AA157" s="125"/>
      <c r="AB157" s="125"/>
      <c r="AC157" s="125"/>
      <c r="AD157" s="125"/>
      <c r="AE157" s="125"/>
      <c r="AF157" s="125"/>
      <c r="AG157" s="125"/>
      <c r="AH157" s="125"/>
      <c r="AI157" s="125"/>
      <c r="AJ157" s="125"/>
      <c r="AK157" s="125"/>
    </row>
    <row r="158" spans="1:40" s="1" customFormat="1" hidden="1" x14ac:dyDescent="0.25">
      <c r="A158" s="337"/>
      <c r="B158" s="338"/>
      <c r="C158" s="45"/>
      <c r="D158" s="258"/>
      <c r="E158" s="72"/>
      <c r="F158" s="77"/>
      <c r="G158" s="75"/>
      <c r="H158" s="125"/>
      <c r="I158" s="350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  <c r="U158" s="123">
        <f t="shared" si="62"/>
        <v>0</v>
      </c>
      <c r="V158" s="123"/>
      <c r="W158" s="125"/>
      <c r="X158" s="125"/>
      <c r="Y158" s="125"/>
      <c r="Z158" s="125"/>
      <c r="AA158" s="125"/>
      <c r="AB158" s="125"/>
      <c r="AC158" s="125"/>
      <c r="AD158" s="125"/>
      <c r="AE158" s="125"/>
      <c r="AF158" s="125"/>
      <c r="AG158" s="125"/>
      <c r="AH158" s="125"/>
      <c r="AI158" s="125"/>
      <c r="AJ158" s="125"/>
      <c r="AK158" s="125"/>
    </row>
    <row r="159" spans="1:40" s="1" customFormat="1" hidden="1" x14ac:dyDescent="0.25">
      <c r="A159" s="254"/>
      <c r="B159" s="251"/>
      <c r="C159" s="45"/>
      <c r="D159" s="258"/>
      <c r="E159" s="72"/>
      <c r="F159" s="77"/>
      <c r="G159" s="75"/>
      <c r="H159" s="125"/>
      <c r="I159" s="350"/>
      <c r="J159" s="226">
        <f>SUM(J157:J158)</f>
        <v>0</v>
      </c>
      <c r="K159" s="226">
        <f t="shared" ref="K159:V159" si="63">SUM(K157:K158)</f>
        <v>0</v>
      </c>
      <c r="L159" s="226">
        <f t="shared" si="63"/>
        <v>0</v>
      </c>
      <c r="M159" s="226">
        <f t="shared" si="63"/>
        <v>0</v>
      </c>
      <c r="N159" s="226">
        <f t="shared" si="63"/>
        <v>0</v>
      </c>
      <c r="O159" s="226">
        <f t="shared" si="63"/>
        <v>0</v>
      </c>
      <c r="P159" s="226"/>
      <c r="Q159" s="226">
        <f t="shared" si="63"/>
        <v>0</v>
      </c>
      <c r="R159" s="226">
        <f t="shared" si="63"/>
        <v>0</v>
      </c>
      <c r="S159" s="226">
        <f t="shared" si="63"/>
        <v>0</v>
      </c>
      <c r="T159" s="226">
        <f t="shared" si="63"/>
        <v>0</v>
      </c>
      <c r="U159" s="226">
        <f t="shared" si="63"/>
        <v>0</v>
      </c>
      <c r="V159" s="226">
        <f t="shared" si="63"/>
        <v>0</v>
      </c>
      <c r="W159" s="125"/>
      <c r="X159" s="125"/>
      <c r="Y159" s="125"/>
      <c r="Z159" s="125"/>
      <c r="AA159" s="125"/>
      <c r="AB159" s="125"/>
      <c r="AC159" s="125"/>
      <c r="AD159" s="125"/>
      <c r="AE159" s="125"/>
      <c r="AF159" s="125"/>
      <c r="AG159" s="125"/>
      <c r="AH159" s="125"/>
      <c r="AI159" s="125"/>
      <c r="AJ159" s="125"/>
      <c r="AK159" s="125"/>
    </row>
    <row r="160" spans="1:40" s="1" customFormat="1" hidden="1" x14ac:dyDescent="0.25">
      <c r="A160" s="339">
        <v>31</v>
      </c>
      <c r="B160" s="250" t="s">
        <v>258</v>
      </c>
      <c r="C160" s="76"/>
      <c r="D160" s="258"/>
      <c r="E160" s="72"/>
      <c r="F160" s="77"/>
      <c r="G160" s="75"/>
      <c r="H160" s="125"/>
      <c r="I160" s="170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>
        <f t="shared" ref="U160:U161" si="64">K160-Q160-V160</f>
        <v>0</v>
      </c>
      <c r="V160" s="123"/>
      <c r="W160" s="125"/>
      <c r="X160" s="125"/>
      <c r="Y160" s="125"/>
      <c r="Z160" s="125"/>
      <c r="AA160" s="125"/>
      <c r="AB160" s="125"/>
      <c r="AC160" s="125"/>
      <c r="AD160" s="125"/>
      <c r="AE160" s="125"/>
      <c r="AF160" s="125"/>
      <c r="AG160" s="125"/>
      <c r="AH160" s="125"/>
      <c r="AI160" s="125"/>
      <c r="AJ160" s="125"/>
      <c r="AK160" s="125"/>
      <c r="AM160" s="151">
        <v>402.53</v>
      </c>
      <c r="AN160" s="150" t="s">
        <v>263</v>
      </c>
    </row>
    <row r="161" spans="1:51" s="1" customFormat="1" hidden="1" x14ac:dyDescent="0.25">
      <c r="A161" s="340"/>
      <c r="B161" s="256" t="s">
        <v>259</v>
      </c>
      <c r="C161" s="76"/>
      <c r="D161" s="258"/>
      <c r="E161" s="72"/>
      <c r="F161" s="77"/>
      <c r="G161" s="75"/>
      <c r="H161" s="125"/>
      <c r="I161" s="350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>
        <f t="shared" si="64"/>
        <v>0</v>
      </c>
      <c r="V161" s="123"/>
      <c r="W161" s="125"/>
      <c r="X161" s="125"/>
      <c r="Y161" s="125"/>
      <c r="Z161" s="125"/>
      <c r="AA161" s="125"/>
      <c r="AB161" s="125"/>
      <c r="AC161" s="125"/>
      <c r="AD161" s="125"/>
      <c r="AE161" s="125"/>
      <c r="AF161" s="125"/>
      <c r="AG161" s="125"/>
      <c r="AH161" s="125"/>
      <c r="AI161" s="125"/>
      <c r="AJ161" s="125"/>
      <c r="AK161" s="125"/>
    </row>
    <row r="162" spans="1:51" s="1" customFormat="1" hidden="1" x14ac:dyDescent="0.25">
      <c r="A162" s="254"/>
      <c r="B162" s="256"/>
      <c r="C162" s="45"/>
      <c r="D162" s="258"/>
      <c r="E162" s="72"/>
      <c r="F162" s="77"/>
      <c r="G162" s="75"/>
      <c r="H162" s="125"/>
      <c r="I162" s="350"/>
      <c r="J162" s="226">
        <f>SUM(J160:J161)</f>
        <v>0</v>
      </c>
      <c r="K162" s="226">
        <f t="shared" ref="K162:V162" si="65">SUM(K160:K161)</f>
        <v>0</v>
      </c>
      <c r="L162" s="226">
        <f t="shared" si="65"/>
        <v>0</v>
      </c>
      <c r="M162" s="226">
        <f t="shared" si="65"/>
        <v>0</v>
      </c>
      <c r="N162" s="226">
        <f t="shared" si="65"/>
        <v>0</v>
      </c>
      <c r="O162" s="226">
        <f t="shared" si="65"/>
        <v>0</v>
      </c>
      <c r="P162" s="226"/>
      <c r="Q162" s="226">
        <f t="shared" si="65"/>
        <v>0</v>
      </c>
      <c r="R162" s="226">
        <f t="shared" si="65"/>
        <v>0</v>
      </c>
      <c r="S162" s="226">
        <f t="shared" si="65"/>
        <v>0</v>
      </c>
      <c r="T162" s="226">
        <f t="shared" si="65"/>
        <v>0</v>
      </c>
      <c r="U162" s="226">
        <f t="shared" si="65"/>
        <v>0</v>
      </c>
      <c r="V162" s="226">
        <f t="shared" si="65"/>
        <v>0</v>
      </c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5"/>
      <c r="AK162" s="125"/>
    </row>
    <row r="163" spans="1:51" s="1" customFormat="1" hidden="1" x14ac:dyDescent="0.25">
      <c r="A163" s="298">
        <v>32</v>
      </c>
      <c r="B163" s="314" t="s">
        <v>260</v>
      </c>
      <c r="C163" s="45"/>
      <c r="D163" s="258"/>
      <c r="E163" s="72"/>
      <c r="F163" s="77"/>
      <c r="G163" s="75"/>
      <c r="H163" s="125"/>
      <c r="I163" s="170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  <c r="U163" s="123">
        <f t="shared" ref="U163:U164" si="66">K163-Q163-V163</f>
        <v>0</v>
      </c>
      <c r="V163" s="123"/>
      <c r="W163" s="125"/>
      <c r="X163" s="125"/>
      <c r="Y163" s="125"/>
      <c r="Z163" s="125"/>
      <c r="AA163" s="125"/>
      <c r="AB163" s="125"/>
      <c r="AC163" s="125"/>
      <c r="AD163" s="125"/>
      <c r="AE163" s="125"/>
      <c r="AF163" s="125"/>
      <c r="AG163" s="125"/>
      <c r="AH163" s="125"/>
      <c r="AI163" s="125"/>
      <c r="AJ163" s="125"/>
      <c r="AK163" s="125"/>
    </row>
    <row r="164" spans="1:51" s="1" customFormat="1" hidden="1" x14ac:dyDescent="0.25">
      <c r="A164" s="327"/>
      <c r="B164" s="338"/>
      <c r="C164" s="45"/>
      <c r="D164" s="258"/>
      <c r="E164" s="72"/>
      <c r="F164" s="77"/>
      <c r="G164" s="75"/>
      <c r="H164" s="125"/>
      <c r="I164" s="350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123"/>
      <c r="U164" s="123">
        <f t="shared" si="66"/>
        <v>0</v>
      </c>
      <c r="V164" s="123"/>
      <c r="W164" s="125"/>
      <c r="X164" s="125"/>
      <c r="Y164" s="125"/>
      <c r="Z164" s="125"/>
      <c r="AA164" s="125"/>
      <c r="AB164" s="125"/>
      <c r="AC164" s="125"/>
      <c r="AD164" s="125"/>
      <c r="AE164" s="125"/>
      <c r="AF164" s="125"/>
      <c r="AG164" s="125"/>
      <c r="AH164" s="125"/>
      <c r="AI164" s="125"/>
      <c r="AJ164" s="125"/>
      <c r="AK164" s="125"/>
    </row>
    <row r="165" spans="1:51" s="1" customFormat="1" hidden="1" x14ac:dyDescent="0.25">
      <c r="A165" s="254"/>
      <c r="B165" s="256"/>
      <c r="C165" s="45"/>
      <c r="D165" s="258"/>
      <c r="E165" s="72"/>
      <c r="F165" s="77"/>
      <c r="G165" s="75"/>
      <c r="H165" s="125"/>
      <c r="I165" s="350"/>
      <c r="J165" s="226">
        <f>SUM(J163:J164)</f>
        <v>0</v>
      </c>
      <c r="K165" s="226">
        <f t="shared" ref="K165:V165" si="67">SUM(K163:K164)</f>
        <v>0</v>
      </c>
      <c r="L165" s="226">
        <f t="shared" si="67"/>
        <v>0</v>
      </c>
      <c r="M165" s="226">
        <f t="shared" si="67"/>
        <v>0</v>
      </c>
      <c r="N165" s="226">
        <f t="shared" si="67"/>
        <v>0</v>
      </c>
      <c r="O165" s="226">
        <f t="shared" si="67"/>
        <v>0</v>
      </c>
      <c r="P165" s="226"/>
      <c r="Q165" s="226">
        <f t="shared" si="67"/>
        <v>0</v>
      </c>
      <c r="R165" s="226">
        <f t="shared" si="67"/>
        <v>0</v>
      </c>
      <c r="S165" s="226">
        <f t="shared" si="67"/>
        <v>0</v>
      </c>
      <c r="T165" s="226">
        <f t="shared" si="67"/>
        <v>0</v>
      </c>
      <c r="U165" s="226">
        <f t="shared" si="67"/>
        <v>0</v>
      </c>
      <c r="V165" s="226">
        <f t="shared" si="67"/>
        <v>0</v>
      </c>
      <c r="W165" s="125"/>
      <c r="X165" s="125"/>
      <c r="Y165" s="125"/>
      <c r="Z165" s="125"/>
      <c r="AA165" s="125"/>
      <c r="AB165" s="125"/>
      <c r="AC165" s="125"/>
      <c r="AD165" s="125"/>
      <c r="AE165" s="125"/>
      <c r="AF165" s="125"/>
      <c r="AG165" s="125"/>
      <c r="AH165" s="125"/>
      <c r="AI165" s="125"/>
      <c r="AJ165" s="125"/>
      <c r="AK165" s="125"/>
    </row>
    <row r="166" spans="1:51" s="1" customFormat="1" x14ac:dyDescent="0.25">
      <c r="A166" s="20"/>
      <c r="B166" s="19" t="s">
        <v>7</v>
      </c>
      <c r="C166" s="79"/>
      <c r="D166" s="20"/>
      <c r="E166" s="20"/>
      <c r="F166" s="20"/>
      <c r="G166" s="20"/>
      <c r="H166" s="125"/>
      <c r="I166" s="351"/>
      <c r="J166" s="42">
        <f>J23+J31+J36+J39+J45+J48+J51+J56+J59+J73+J81+J92+J95+J98+J101+J104+J107+J110+J116+J119+J122+J125+J128+J131+J134+J137+J141+J144+J147+J153+J150+J156+J159+J162+J165</f>
        <v>980014.64000000025</v>
      </c>
      <c r="K166" s="42">
        <f>K23+K31+K36+K39+K45+K48+K51+K56+K59+K73+K81+K92+K95+K98+K101+K104+K107+K110+K116+K119+K122+K125+K128+K131+K134+K137+K141+K144+K147+K153+K150+K156+K159+K162+K165</f>
        <v>979143.32000000007</v>
      </c>
      <c r="L166" s="42">
        <f>L23+L31+L36+L39+L45+L48+L51+L56+L59+L73+L81+L92+L95+L98+L101+L104+L107+L110+L116+L119+L122+L125+L128+L131+L134+L137+L141+L144+L147+L153+L150+L156+L159+L162+L165</f>
        <v>158347.85</v>
      </c>
      <c r="M166" s="42">
        <f>M23+M31+M36+M39+M45+M48+M51+M56+M59+M73+M81+M92+M95+M98+M101+M104+M107+M110+M116+M119+M122+M125+M128+M131+M134+M137+M141+M144+M147+M153+M150+M156+M159+M162+M165</f>
        <v>0</v>
      </c>
      <c r="N166" s="42">
        <f>N23+N31+N36+N39+N45+N48+N51+N56+N59+N73+N81+N92+N95+N98+N101+N104+N107+N110+N116+N119+N122+N125+N128+N131+N134+N137+N141+N144+N147+N153+N150+N156+N159+N162+N165</f>
        <v>811812.98</v>
      </c>
      <c r="O166" s="42">
        <f>O23+O31+O36+O39+O45+O48+O51+O56+O59+O73+O81+O92+O95+O98+O101+O104+O107+O110+O116+O119+O122+O125+O128+O131+O134+O137+O141+O144+O147+O153+O150+O156+O159+O162+O165</f>
        <v>0</v>
      </c>
      <c r="P166" s="42">
        <f>P23+P31+P36+P39+P45+P48+P51+P56+P59+P73+P81+P92+P95+P98+P101+P104+P107+P110+P116+P119+P122+P125+P128+P131+P134+P137+P141+P144+P147+P153+P150+P156+P159+P162+P165</f>
        <v>8982.49</v>
      </c>
      <c r="Q166" s="42">
        <f>Q23+Q31+Q36+Q39+Q45+Q48+Q51+Q56+Q59+Q73+Q81+Q92+Q95+Q98+Q101+Q104+Q107+Q110+Q116+Q119+Q122+Q125+Q128+Q131+Q134+Q137+Q141+Q144+Q147+Q153+Q150+Q156+Q159+Q162+Q165</f>
        <v>871.32</v>
      </c>
      <c r="R166" s="42">
        <f>R23+R31+R36+R39+R45+R48+R51+R56+R59+R73+R81+R92+R95+R98+R101+R104+R107+R110+R116+R119+R122+R125+R128+R131+R134+R137+R141+R144+R147+R153+R150+R156+R159+R162+R165</f>
        <v>50192.44</v>
      </c>
      <c r="S166" s="42">
        <f>S23+S31+S36+S39+S45+S48+S51+S56+S59+S73+S81+S92+S95+S98+S101+S104+S107+S110+S116+S119+S122+S125+S128+S131+S134+S137+S141+S144+S147+S153+S150+S156+S159+S162+S165</f>
        <v>0</v>
      </c>
      <c r="T166" s="42">
        <f>T23+T31+T36+T39+T45+T48+T51+T56+T59+T73+T81+T92+T95+T98+T101+T104+T107+T110+T116+T119+T122+T125+T128+T131+T134+T137+T141+T144+T147+T153+T150+T156+T159+T162+T165</f>
        <v>0</v>
      </c>
      <c r="U166" s="42">
        <f>U23+U31+U36+U39+U45+U48+U51+U56+U59+U73+U81+U92+U95+U98+U101+U104+U107+U110+U116+U119+U122+U125+U128+U131+U134+U137+U141+U144+U147+U153+U150+U156+U159+U162+U165</f>
        <v>430000.00000000006</v>
      </c>
      <c r="V166" s="42">
        <f>V23+V31+V36+V39+V45+V48+V51+V56+V59+V73+V81+V92+V95+V98+V101+V104+V107+V110+V116+V119+V122+V125+V128+V131+V134+V137+V141+V144+V147+V153+V150+V156+V159+V162+V165</f>
        <v>498950.88000000006</v>
      </c>
      <c r="W166" s="42">
        <f>W23+W31+W36+W39+W45+W48+W51+W56+W59+W73+W81+W92+W95+W98+W101+W104+W107+W110+W116+W119+W122+W125+W128+W131+W134+W137+W141+W144+W147+W153+W150+W156+W159+W162+W165</f>
        <v>4555.84</v>
      </c>
      <c r="X166" s="42">
        <f>X23+X31+X36+X39+X45+X48+X51+X56+X59+X73+X81+X92+X95+X98+X101+X104+X107+X110+X116+X119+X122+X125+X128+X131+X134+X137+X141+X144+X147+X153+X150+X156+X159+X162+X165</f>
        <v>0</v>
      </c>
      <c r="Y166" s="42">
        <f>Y23+Y31+Y36+Y39+Y45+Y48+Y51+Y56+Y59+Y73+Y81+Y92+Y95+Y98+Y101+Y104+Y107+Y110+Y116+Y119+Y122+Y125+Y128+Y131+Y134+Y137+Y141+Y144+Y147+Y153+Y150+Y156+Y159+Y162+Y165</f>
        <v>0</v>
      </c>
      <c r="Z166" s="42">
        <f>Z23+Z31+Z36+Z39+Z45+Z48+Z51+Z56+Z59+Z73+Z81+Z92+Z95+Z98+Z101+Z104+Z107+Z110+Z116+Z119+Z122+Z125+Z128+Z131+Z134+Z137+Z141+Z144+Z147+Z153+Z150+Z156+Z159+Z162+Z165</f>
        <v>0</v>
      </c>
      <c r="AA166" s="42">
        <f>AA23+AA31+AA36+AA39+AA45+AA48+AA51+AA56+AA59+AA73+AA81+AA92+AA95+AA98+AA101+AA104+AA107+AA110+AA116+AA119+AA122+AA125+AA128+AA131+AA134+AA137+AA141+AA144+AA147+AA153+AA150+AA156+AA159+AA162+AA165</f>
        <v>0</v>
      </c>
      <c r="AB166" s="42">
        <f>AB23+AB31+AB36+AB39+AB45+AB48+AB51+AB56+AB59+AB73+AB81+AB92+AB95+AB98+AB101+AB104+AB107+AB110+AB116+AB119+AB122+AB125+AB128+AB131+AB134+AB137+AB141+AB144+AB147+AB153+AB150+AB156+AB159+AB162+AB165</f>
        <v>0</v>
      </c>
      <c r="AC166" s="42">
        <f>AC23+AC31+AC36+AC39+AC45+AC48+AC51+AC56+AC59+AC73+AC81+AC92+AC95+AC98+AC101+AC104+AC107+AC110+AC116+AC119+AC122+AC125+AC128+AC131+AC134+AC137+AC141+AC144+AC147+AC153+AC150+AC156+AC159+AC162+AC165</f>
        <v>0</v>
      </c>
      <c r="AD166" s="42">
        <f>AD23+AD31+AD36+AD39+AD45+AD48+AD51+AD56+AD59+AD73+AD81+AD92+AD95+AD98+AD101+AD104+AD107+AD110+AD116+AD119+AD122+AD125+AD128+AD131+AD134+AD137+AD141+AD144+AD147+AD153+AD150+AD156+AD159+AD162+AD165</f>
        <v>0</v>
      </c>
      <c r="AE166" s="42">
        <f>AE23+AE31+AE36+AE39+AE45+AE48+AE51+AE56+AE59+AE73+AE81+AE92+AE95+AE98+AE101+AE104+AE107+AE110+AE116+AE119+AE122+AE125+AE128+AE131+AE134+AE137+AE141+AE144+AE147+AE153+AE150+AE156+AE159+AE162+AE165</f>
        <v>0</v>
      </c>
      <c r="AF166" s="42">
        <f>AF23+AF31+AF36+AF39+AF45+AF48+AF51+AF56+AF59+AF73+AF81+AF92+AF95+AF98+AF101+AF104+AF107+AF110+AF116+AF119+AF122+AF125+AF128+AF131+AF134+AF137+AF141+AF144+AF147+AF153+AF150+AF156+AF159+AF162+AF165</f>
        <v>0</v>
      </c>
      <c r="AG166" s="42">
        <f>AG23+AG31+AG36+AG39+AG45+AG48+AG51+AG56+AG59+AG73+AG81+AG92+AG95+AG98+AG101+AG104+AG107+AG110+AG116+AG119+AG122+AG125+AG128+AG131+AG134+AG137+AG141+AG144+AG147+AG153+AG150+AG156+AG159+AG162+AG165</f>
        <v>0</v>
      </c>
      <c r="AH166" s="42">
        <f>AH23+AH31+AH36+AH39+AH45+AH48+AH51+AH56+AH59+AH73+AH81+AH92+AH95+AH98+AH101+AH104+AH107+AH110+AH116+AH119+AH122+AH125+AH128+AH131+AH134+AH137+AH141+AH144+AH147+AH153+AH150+AH156+AH159+AH162+AH165</f>
        <v>0</v>
      </c>
      <c r="AI166" s="42">
        <f>AI23+AI31+AI36+AI39+AI45+AI48+AI51+AI56+AI59+AI73+AI81+AI92+AI95+AI98+AI101+AI104+AI107+AI110+AI116+AI119+AI122+AI125+AI128+AI131+AI134+AI137+AI141+AI144+AI147+AI153+AI150+AI156+AI159+AI162+AI165</f>
        <v>0</v>
      </c>
      <c r="AJ166" s="42">
        <f>AJ23+AJ31+AJ36+AJ39+AJ45+AJ48+AJ51+AJ56+AJ59+AJ73+AJ81+AJ92+AJ95+AJ98+AJ101+AJ104+AJ107+AJ110+AJ116+AJ119+AJ122+AJ125+AJ128+AJ131+AJ134+AJ137+AJ141+AJ144+AJ147+AJ153+AJ150+AJ156+AJ159+AJ162+AJ165</f>
        <v>49.09</v>
      </c>
      <c r="AK166" s="42">
        <f>AK23+AK31+AK36+AK39+AK45+AK48+AK51+AK56+AK59+AK73+AK81+AK92+AK95+AK98+AK101+AK104+AK107+AK110+AK116+AK119+AK122+AK125+AK128+AK131+AK134+AK137+AK141+AK144+AK147+AK153+AK150+AK156+AK159+AK162+AK165</f>
        <v>2458.31</v>
      </c>
      <c r="AL166" s="42">
        <f>AL23+AL31+AL36+AL39+AL45+AL48+AL51+AL56+AL59+AL73+AL81+AL92+AL95+AL98+AL101+AL104+AL107+AL110+AL116+AL119+AL122+AL125+AL128+AL131+AL134+AL137+AL141+AL144+AL147+AL153+AL150+AL156+AL159+AL162+AL165</f>
        <v>-33536.080000000002</v>
      </c>
      <c r="AM166" s="42">
        <f>AM23+AM31+AM36+AM39+AM45+AM48+AM51+AM56+AM59+AM73+AM81+AM92+AM95+AM98+AM101+AM104+AM107+AM110+AM116+AM119+AM122+AM125+AM128+AM131+AM134+AM137+AM141+AM144+AM147+AM153+AM150+AM156+AM159+AM162+AM165</f>
        <v>0</v>
      </c>
      <c r="AN166" s="42">
        <f>AN23+AN31+AN36+AN39+AN45+AN48+AN51+AN56+AN59+AN73+AN81+AN92+AN95+AN98+AN101+AN104+AN107+AN110+AN116+AN119+AN122+AN125+AN128+AN131+AN134+AN137+AN141+AN144+AN147+AN153+AN150+AN156+AN159+AN162+AN165</f>
        <v>0</v>
      </c>
      <c r="AO166" s="42">
        <f>AO23+AO31+AO36+AO39+AO45+AO48+AO51+AO56+AO59+AO73+AO81+AO92+AO95+AO98+AO101+AO104+AO107+AO110+AO116+AO119+AO122+AO125+AO128+AO131+AO134+AO137+AO141+AO144+AO147+AO153+AO150+AO156+AO159+AO162+AO165</f>
        <v>0</v>
      </c>
      <c r="AP166" s="42">
        <f>AP23+AP31+AP36+AP39+AP45+AP48+AP51+AP56+AP59+AP73+AP81+AP92+AP95+AP98+AP101+AP104+AP107+AP110+AP116+AP119+AP122+AP125+AP128+AP131+AP134+AP137+AP141+AP144+AP147+AP153+AP150+AP156+AP159+AP162+AP165</f>
        <v>0</v>
      </c>
      <c r="AQ166" s="42">
        <f>AQ23+AQ31+AQ36+AQ39+AQ45+AQ48+AQ51+AQ56+AQ59+AQ73+AQ81+AQ92+AQ95+AQ98+AQ101+AQ104+AQ107+AQ110+AQ116+AQ119+AQ122+AQ125+AQ128+AQ131+AQ134+AQ137+AQ141+AQ144+AQ147+AQ153+AQ150+AQ156+AQ159+AQ162+AQ165</f>
        <v>0</v>
      </c>
      <c r="AR166" s="42">
        <f>AR23+AR31+AR36+AR39+AR45+AR48+AR51+AR56+AR59+AR73+AR81+AR92+AR95+AR98+AR101+AR104+AR107+AR110+AR116+AR119+AR122+AR125+AR128+AR131+AR134+AR137+AR141+AR144+AR147+AR153+AR150+AR156+AR159+AR162+AR165</f>
        <v>0</v>
      </c>
      <c r="AS166" s="42">
        <f>AS23+AS31+AS36+AS39+AS45+AS48+AS51+AS56+AS59+AS73+AS81+AS92+AS95+AS98+AS101+AS104+AS107+AS110+AS116+AS119+AS122+AS125+AS128+AS131+AS134+AS137+AS141+AS144+AS147+AS153+AS150+AS156+AS159+AS162+AS165</f>
        <v>0</v>
      </c>
      <c r="AT166" s="42">
        <f>AT23+AT31+AT36+AT39+AT45+AT48+AT51+AT56+AT59+AT73+AT81+AT92+AT95+AT98+AT101+AT104+AT107+AT110+AT116+AT119+AT122+AT125+AT128+AT131+AT134+AT137+AT141+AT144+AT147+AT153+AT150+AT156+AT159+AT162+AT165</f>
        <v>0</v>
      </c>
      <c r="AU166" s="42">
        <f>AU23+AU31+AU36+AU39+AU45+AU48+AU51+AU56+AU59+AU73+AU81+AU92+AU95+AU98+AU101+AU104+AU107+AU110+AU116+AU119+AU122+AU125+AU128+AU131+AU134+AU137+AU141+AU144+AU147+AU153+AU150+AU156+AU159+AU162+AU165</f>
        <v>0</v>
      </c>
      <c r="AV166" s="42">
        <f>AV23+AV31+AV36+AV39+AV45+AV48+AV51+AV56+AV59+AV73+AV81+AV92+AV95+AV98+AV101+AV104+AV107+AV110+AV116+AV119+AV122+AV125+AV128+AV131+AV134+AV137+AV141+AV144+AV147+AV153+AV150+AV156+AV159+AV162+AV165</f>
        <v>0</v>
      </c>
      <c r="AW166" s="42">
        <f>AW23+AW31+AW36+AW39+AW45+AW48+AW51+AW56+AW59+AW73+AW81+AW92+AW95+AW98+AW101+AW104+AW107+AW110+AW116+AW119+AW122+AW125+AW128+AW131+AW134+AW137+AW141+AW144+AW147+AW153+AW150+AW156+AW159+AW162+AW165</f>
        <v>0</v>
      </c>
      <c r="AX166" s="42">
        <f>AX23+AX31+AX36+AX39+AX45+AX48+AX51+AX56+AX59+AX73+AX81+AX92+AX95+AX98+AX101+AX104+AX107+AX110+AX116+AX119+AX122+AX125+AX128+AX131+AX134+AX137+AX141+AX144+AX147+AX153+AX150+AX156+AX159+AX162+AX165</f>
        <v>0</v>
      </c>
      <c r="AY166" s="42">
        <f>AY23+AY31+AY36+AY39+AY45+AY48+AY51+AY56+AY59+AY73+AY81+AY92+AY95+AY98+AY101+AY104+AY107+AY110+AY116+AY119+AY122+AY125+AY128+AY131+AY134+AY137+AY141+AY144+AY147+AY153+AY150+AY156+AY159+AY162+AY165</f>
        <v>0</v>
      </c>
    </row>
    <row r="167" spans="1:51" x14ac:dyDescent="0.25">
      <c r="B167" s="2"/>
      <c r="C167" s="91"/>
      <c r="H167" s="18"/>
      <c r="I167" s="32"/>
      <c r="J167" s="197"/>
      <c r="L167" s="2"/>
      <c r="M167" s="2"/>
      <c r="N167" s="2"/>
      <c r="T167" s="343"/>
      <c r="U167" s="343"/>
      <c r="V167" s="9"/>
    </row>
    <row r="168" spans="1:51" x14ac:dyDescent="0.25">
      <c r="A168" s="17" t="s">
        <v>6</v>
      </c>
      <c r="B168" s="2"/>
      <c r="C168" s="92"/>
      <c r="D168" s="93"/>
      <c r="E168" s="35"/>
      <c r="H168" s="2"/>
      <c r="I168" s="12" t="s">
        <v>5</v>
      </c>
      <c r="J168" s="12"/>
      <c r="K168" s="12"/>
      <c r="L168" s="16"/>
      <c r="M168" s="346" t="s">
        <v>86</v>
      </c>
      <c r="N168" s="346"/>
      <c r="O168" s="347"/>
      <c r="P168" s="347"/>
      <c r="Q168" s="347"/>
      <c r="R168" s="347"/>
      <c r="S168" s="347"/>
      <c r="T168" s="347"/>
      <c r="U168" s="347"/>
      <c r="V168" s="347"/>
      <c r="W168" s="347"/>
      <c r="X168" s="347"/>
      <c r="Y168" s="347"/>
      <c r="Z168" s="347"/>
      <c r="AA168" s="347"/>
      <c r="AB168" s="347"/>
      <c r="AC168" s="347"/>
      <c r="AD168" s="347"/>
      <c r="AE168" s="347"/>
      <c r="AF168" s="347"/>
      <c r="AG168" s="347"/>
      <c r="AH168" s="347"/>
      <c r="AI168" s="347"/>
      <c r="AJ168" s="347"/>
      <c r="AK168" s="347"/>
    </row>
    <row r="169" spans="1:51" x14ac:dyDescent="0.25">
      <c r="A169" s="15" t="s">
        <v>4</v>
      </c>
      <c r="B169" s="94"/>
      <c r="C169" s="95"/>
      <c r="D169" s="11"/>
      <c r="E169" s="96"/>
      <c r="H169" s="2"/>
      <c r="I169" s="341" t="s">
        <v>3</v>
      </c>
      <c r="J169" s="341"/>
      <c r="K169" s="341"/>
      <c r="L169" s="341"/>
      <c r="M169" s="344" t="s">
        <v>86</v>
      </c>
      <c r="N169" s="344"/>
      <c r="O169" s="345"/>
      <c r="P169" s="345"/>
      <c r="Q169" s="345"/>
      <c r="R169" s="345"/>
      <c r="S169" s="345"/>
      <c r="T169" s="345"/>
      <c r="U169" s="345"/>
      <c r="V169" s="345"/>
    </row>
    <row r="170" spans="1:51" x14ac:dyDescent="0.25">
      <c r="A170" s="6"/>
      <c r="B170" s="97"/>
      <c r="C170" s="98"/>
      <c r="D170" s="93"/>
      <c r="E170" s="99"/>
      <c r="F170" s="100"/>
      <c r="G170" s="16"/>
      <c r="H170" s="14"/>
      <c r="I170" s="31"/>
      <c r="J170" s="10"/>
      <c r="K170" s="13"/>
      <c r="L170" s="13"/>
      <c r="M170" s="13"/>
      <c r="N170" s="13"/>
      <c r="O170" s="9"/>
      <c r="P170" s="9"/>
      <c r="Q170" s="8"/>
      <c r="R170" s="8"/>
      <c r="S170" s="8"/>
      <c r="T170" s="8"/>
      <c r="U170" s="227"/>
    </row>
    <row r="171" spans="1:51" x14ac:dyDescent="0.25">
      <c r="A171" s="6"/>
      <c r="B171" s="101"/>
      <c r="C171" s="102"/>
      <c r="D171" s="103"/>
      <c r="E171" s="9"/>
      <c r="F171" s="2"/>
      <c r="G171" s="104"/>
      <c r="H171" s="2"/>
      <c r="I171" s="33"/>
      <c r="J171" s="8"/>
      <c r="K171" s="5"/>
      <c r="L171" s="4"/>
      <c r="M171" s="155" t="s">
        <v>62</v>
      </c>
      <c r="N171" s="155" t="s">
        <v>62</v>
      </c>
      <c r="O171" s="7"/>
      <c r="P171" s="7"/>
      <c r="Q171" s="7"/>
      <c r="R171" s="161"/>
      <c r="S171" s="7"/>
      <c r="T171" s="7"/>
      <c r="U171" s="80"/>
    </row>
    <row r="172" spans="1:51" x14ac:dyDescent="0.25">
      <c r="A172" s="6"/>
      <c r="B172" s="105"/>
      <c r="C172" s="102"/>
      <c r="D172" s="103"/>
      <c r="E172" s="9"/>
      <c r="F172" s="106"/>
      <c r="G172" s="104"/>
      <c r="H172" s="2"/>
      <c r="I172" s="29"/>
      <c r="K172" s="5"/>
      <c r="L172" s="4"/>
      <c r="M172" s="342" t="s">
        <v>85</v>
      </c>
      <c r="N172" s="342"/>
      <c r="O172" s="342"/>
      <c r="P172" s="342"/>
      <c r="Q172" s="342"/>
      <c r="R172" s="342"/>
      <c r="S172" s="3"/>
      <c r="T172" s="3"/>
      <c r="U172" s="3"/>
    </row>
    <row r="173" spans="1:51" x14ac:dyDescent="0.25">
      <c r="A173" s="6"/>
      <c r="B173" s="105"/>
      <c r="C173" s="102"/>
      <c r="D173" s="103"/>
      <c r="E173" s="9"/>
      <c r="F173" s="106"/>
      <c r="G173" s="104"/>
      <c r="H173" s="2"/>
      <c r="I173" s="29"/>
      <c r="K173" s="5"/>
      <c r="L173" s="4"/>
      <c r="M173" s="85"/>
      <c r="N173" s="85"/>
      <c r="O173" s="85"/>
      <c r="P173" s="85"/>
      <c r="Q173" s="85"/>
      <c r="R173" s="3"/>
      <c r="S173" s="3"/>
      <c r="T173" s="3"/>
      <c r="U173" s="1" t="s">
        <v>2</v>
      </c>
    </row>
    <row r="174" spans="1:51" x14ac:dyDescent="0.25">
      <c r="B174" s="2"/>
      <c r="C174" s="91"/>
      <c r="H174" s="160"/>
      <c r="I174" s="29"/>
      <c r="L174" s="2"/>
      <c r="M174" s="2"/>
      <c r="N174" s="2"/>
      <c r="U174" s="1" t="s">
        <v>0</v>
      </c>
    </row>
    <row r="175" spans="1:51" x14ac:dyDescent="0.25">
      <c r="B175" s="2"/>
      <c r="C175" s="91"/>
      <c r="H175" s="2"/>
      <c r="I175" s="29" t="s">
        <v>1</v>
      </c>
      <c r="L175" s="2"/>
      <c r="M175" s="2"/>
      <c r="N175" s="2"/>
    </row>
    <row r="176" spans="1:51" x14ac:dyDescent="0.25">
      <c r="B176" s="2"/>
      <c r="C176" s="91"/>
      <c r="H176" s="2"/>
      <c r="I176" s="29" t="s">
        <v>1</v>
      </c>
      <c r="L176" s="2"/>
      <c r="M176" s="2"/>
      <c r="N176" s="2"/>
    </row>
    <row r="182" spans="12:13" x14ac:dyDescent="0.25">
      <c r="L182"/>
      <c r="M182"/>
    </row>
    <row r="183" spans="12:13" x14ac:dyDescent="0.25">
      <c r="L183"/>
      <c r="M183"/>
    </row>
    <row r="184" spans="12:13" x14ac:dyDescent="0.25">
      <c r="L184"/>
      <c r="M184"/>
    </row>
    <row r="185" spans="12:13" x14ac:dyDescent="0.25">
      <c r="L185"/>
      <c r="M185"/>
    </row>
    <row r="186" spans="12:13" x14ac:dyDescent="0.25">
      <c r="L186"/>
      <c r="M186"/>
    </row>
    <row r="187" spans="12:13" x14ac:dyDescent="0.25">
      <c r="L187"/>
      <c r="M187"/>
    </row>
    <row r="188" spans="12:13" x14ac:dyDescent="0.25">
      <c r="L188"/>
      <c r="M188"/>
    </row>
    <row r="189" spans="12:13" x14ac:dyDescent="0.25">
      <c r="L189"/>
      <c r="M189"/>
    </row>
    <row r="190" spans="12:13" x14ac:dyDescent="0.25">
      <c r="L190"/>
      <c r="M190"/>
    </row>
    <row r="191" spans="12:13" x14ac:dyDescent="0.25">
      <c r="L191"/>
      <c r="M191"/>
    </row>
    <row r="192" spans="12:13" x14ac:dyDescent="0.25">
      <c r="L192"/>
      <c r="M192"/>
    </row>
    <row r="193" spans="2:13" x14ac:dyDescent="0.25">
      <c r="L193"/>
      <c r="M193"/>
    </row>
    <row r="194" spans="2:13" x14ac:dyDescent="0.25">
      <c r="B194"/>
      <c r="C194"/>
      <c r="D194"/>
      <c r="E194"/>
      <c r="F194"/>
      <c r="G194"/>
      <c r="H194"/>
      <c r="I194"/>
      <c r="J194"/>
      <c r="K194"/>
      <c r="L194"/>
      <c r="M194"/>
    </row>
    <row r="195" spans="2:13" x14ac:dyDescent="0.25">
      <c r="B195"/>
      <c r="C195"/>
      <c r="D195"/>
      <c r="E195"/>
      <c r="F195"/>
      <c r="G195"/>
      <c r="H195"/>
      <c r="I195"/>
      <c r="J195"/>
      <c r="K195"/>
      <c r="L195"/>
      <c r="M195"/>
    </row>
    <row r="196" spans="2:13" x14ac:dyDescent="0.25">
      <c r="B196"/>
      <c r="C196"/>
      <c r="D196"/>
      <c r="E196"/>
      <c r="F196"/>
      <c r="G196"/>
      <c r="H196"/>
      <c r="I196"/>
      <c r="J196"/>
      <c r="K196"/>
      <c r="L196"/>
      <c r="M196"/>
    </row>
    <row r="197" spans="2:13" x14ac:dyDescent="0.25">
      <c r="B197"/>
      <c r="C197"/>
      <c r="D197"/>
      <c r="E197"/>
      <c r="F197"/>
      <c r="G197"/>
      <c r="H197"/>
      <c r="I197"/>
      <c r="J197"/>
      <c r="K197"/>
      <c r="L197"/>
      <c r="M197"/>
    </row>
    <row r="198" spans="2:13" x14ac:dyDescent="0.25">
      <c r="B198"/>
      <c r="C198"/>
      <c r="D198"/>
      <c r="E198"/>
      <c r="F198"/>
      <c r="G198"/>
      <c r="H198"/>
      <c r="I198"/>
      <c r="J198"/>
      <c r="K198"/>
      <c r="L198"/>
      <c r="M198"/>
    </row>
    <row r="199" spans="2:13" x14ac:dyDescent="0.25">
      <c r="B199"/>
      <c r="C199"/>
      <c r="D199"/>
      <c r="E199"/>
      <c r="F199"/>
      <c r="G199"/>
      <c r="H199"/>
      <c r="I199"/>
      <c r="J199"/>
      <c r="K199"/>
      <c r="L199"/>
      <c r="M199"/>
    </row>
    <row r="200" spans="2:13" x14ac:dyDescent="0.25">
      <c r="B200"/>
      <c r="C200"/>
      <c r="D200"/>
      <c r="E200"/>
      <c r="F200"/>
      <c r="G200"/>
      <c r="H200"/>
      <c r="I200"/>
      <c r="J200"/>
      <c r="K200"/>
      <c r="L200"/>
      <c r="M200"/>
    </row>
    <row r="201" spans="2:13" x14ac:dyDescent="0.25">
      <c r="B201"/>
      <c r="C201"/>
      <c r="D201"/>
      <c r="E201"/>
      <c r="F201"/>
      <c r="G201"/>
      <c r="H201"/>
      <c r="I201"/>
      <c r="J201"/>
      <c r="K201"/>
      <c r="L201"/>
      <c r="M201"/>
    </row>
    <row r="202" spans="2:13" x14ac:dyDescent="0.25">
      <c r="B202"/>
      <c r="C202"/>
      <c r="D202"/>
      <c r="E202"/>
      <c r="F202"/>
      <c r="G202"/>
      <c r="H202"/>
      <c r="I202"/>
      <c r="J202"/>
      <c r="K202"/>
      <c r="L202"/>
      <c r="M202"/>
    </row>
    <row r="203" spans="2:13" x14ac:dyDescent="0.25">
      <c r="B203"/>
      <c r="C203"/>
      <c r="D203"/>
      <c r="E203"/>
      <c r="F203"/>
      <c r="G203"/>
      <c r="H203"/>
      <c r="I203"/>
      <c r="J203"/>
      <c r="K203"/>
      <c r="L203"/>
      <c r="M203"/>
    </row>
    <row r="204" spans="2:13" x14ac:dyDescent="0.25">
      <c r="B204"/>
      <c r="C204"/>
      <c r="D204"/>
      <c r="E204"/>
      <c r="F204"/>
      <c r="G204"/>
      <c r="H204"/>
      <c r="I204"/>
      <c r="J204"/>
      <c r="K204"/>
      <c r="L204"/>
      <c r="M204"/>
    </row>
    <row r="205" spans="2:13" x14ac:dyDescent="0.25">
      <c r="B205"/>
      <c r="C205"/>
      <c r="D205"/>
      <c r="E205"/>
      <c r="F205"/>
      <c r="G205"/>
      <c r="H205"/>
      <c r="I205"/>
      <c r="J205"/>
      <c r="K205"/>
      <c r="L205"/>
      <c r="M205"/>
    </row>
    <row r="206" spans="2:13" x14ac:dyDescent="0.25">
      <c r="B206"/>
      <c r="C206"/>
      <c r="D206"/>
      <c r="E206"/>
      <c r="F206"/>
      <c r="G206"/>
      <c r="H206"/>
      <c r="I206"/>
      <c r="J206"/>
      <c r="K206"/>
      <c r="L206"/>
      <c r="M206"/>
    </row>
    <row r="207" spans="2:13" x14ac:dyDescent="0.25">
      <c r="B207"/>
      <c r="C207"/>
      <c r="D207"/>
      <c r="E207"/>
      <c r="F207"/>
      <c r="G207"/>
      <c r="H207"/>
      <c r="I207"/>
      <c r="J207"/>
      <c r="K207"/>
      <c r="L207"/>
      <c r="M207"/>
    </row>
  </sheetData>
  <sortState ref="H120:V121">
    <sortCondition ref="I120:I121"/>
  </sortState>
  <mergeCells count="116">
    <mergeCell ref="Q5:Q7"/>
    <mergeCell ref="R5:S5"/>
    <mergeCell ref="A8:A23"/>
    <mergeCell ref="C8:C23"/>
    <mergeCell ref="D8:D23"/>
    <mergeCell ref="E8:E23"/>
    <mergeCell ref="F8:F23"/>
    <mergeCell ref="G8:G23"/>
    <mergeCell ref="A5:A7"/>
    <mergeCell ref="B5:B7"/>
    <mergeCell ref="C5:C7"/>
    <mergeCell ref="F5:F7"/>
    <mergeCell ref="G5:G7"/>
    <mergeCell ref="H5:J5"/>
    <mergeCell ref="G24:G28"/>
    <mergeCell ref="A32:A35"/>
    <mergeCell ref="B32:B35"/>
    <mergeCell ref="C32:C35"/>
    <mergeCell ref="D32:D35"/>
    <mergeCell ref="E32:E35"/>
    <mergeCell ref="F32:F35"/>
    <mergeCell ref="G32:G35"/>
    <mergeCell ref="A24:A28"/>
    <mergeCell ref="B24:B28"/>
    <mergeCell ref="C24:C28"/>
    <mergeCell ref="D24:D28"/>
    <mergeCell ref="E24:E28"/>
    <mergeCell ref="F24:F28"/>
    <mergeCell ref="G37:G38"/>
    <mergeCell ref="A40:A44"/>
    <mergeCell ref="B40:B44"/>
    <mergeCell ref="C40:C44"/>
    <mergeCell ref="D40:D44"/>
    <mergeCell ref="E40:E44"/>
    <mergeCell ref="F40:F44"/>
    <mergeCell ref="G40:G44"/>
    <mergeCell ref="A37:A38"/>
    <mergeCell ref="B37:B38"/>
    <mergeCell ref="C37:C38"/>
    <mergeCell ref="D37:D38"/>
    <mergeCell ref="E37:E38"/>
    <mergeCell ref="F37:F38"/>
    <mergeCell ref="A53:A55"/>
    <mergeCell ref="B53:B55"/>
    <mergeCell ref="C53:C55"/>
    <mergeCell ref="D53:D55"/>
    <mergeCell ref="E53:E55"/>
    <mergeCell ref="F53:F55"/>
    <mergeCell ref="G46:G47"/>
    <mergeCell ref="A49:A50"/>
    <mergeCell ref="B49:B50"/>
    <mergeCell ref="C49:C50"/>
    <mergeCell ref="D49:D50"/>
    <mergeCell ref="E49:E50"/>
    <mergeCell ref="F49:F50"/>
    <mergeCell ref="G49:G50"/>
    <mergeCell ref="A46:A47"/>
    <mergeCell ref="B46:B47"/>
    <mergeCell ref="C46:C47"/>
    <mergeCell ref="D46:D47"/>
    <mergeCell ref="E46:E47"/>
    <mergeCell ref="F46:F47"/>
    <mergeCell ref="G57:G58"/>
    <mergeCell ref="A60:A72"/>
    <mergeCell ref="C60:C72"/>
    <mergeCell ref="D60:D72"/>
    <mergeCell ref="E60:E72"/>
    <mergeCell ref="F60:F72"/>
    <mergeCell ref="G60:G72"/>
    <mergeCell ref="A57:A58"/>
    <mergeCell ref="B57:B58"/>
    <mergeCell ref="C57:C58"/>
    <mergeCell ref="D57:D58"/>
    <mergeCell ref="E57:E58"/>
    <mergeCell ref="F57:F58"/>
    <mergeCell ref="G74:G77"/>
    <mergeCell ref="A82:A91"/>
    <mergeCell ref="B82:B91"/>
    <mergeCell ref="C82:C91"/>
    <mergeCell ref="D82:D91"/>
    <mergeCell ref="E82:E91"/>
    <mergeCell ref="F82:F91"/>
    <mergeCell ref="G82:G91"/>
    <mergeCell ref="A74:A77"/>
    <mergeCell ref="B74:B77"/>
    <mergeCell ref="C74:C77"/>
    <mergeCell ref="D74:D77"/>
    <mergeCell ref="E74:E77"/>
    <mergeCell ref="F74:F77"/>
    <mergeCell ref="G93:G94"/>
    <mergeCell ref="B108:B109"/>
    <mergeCell ref="B117:B118"/>
    <mergeCell ref="B123:B124"/>
    <mergeCell ref="B132:B133"/>
    <mergeCell ref="B138:B139"/>
    <mergeCell ref="A93:A94"/>
    <mergeCell ref="B93:B94"/>
    <mergeCell ref="C93:C94"/>
    <mergeCell ref="D93:D94"/>
    <mergeCell ref="E93:E94"/>
    <mergeCell ref="F93:F94"/>
    <mergeCell ref="M172:R172"/>
    <mergeCell ref="A160:A161"/>
    <mergeCell ref="A163:A164"/>
    <mergeCell ref="B163:B164"/>
    <mergeCell ref="T167:U167"/>
    <mergeCell ref="M168:AK168"/>
    <mergeCell ref="I169:L169"/>
    <mergeCell ref="M169:V169"/>
    <mergeCell ref="B142:B143"/>
    <mergeCell ref="A151:A152"/>
    <mergeCell ref="B151:B152"/>
    <mergeCell ref="A154:A155"/>
    <mergeCell ref="B154:B155"/>
    <mergeCell ref="A157:A158"/>
    <mergeCell ref="B157:B158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var II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Ionescu</cp:lastModifiedBy>
  <cp:lastPrinted>2019-08-13T13:02:34Z</cp:lastPrinted>
  <dcterms:created xsi:type="dcterms:W3CDTF">2017-06-21T10:50:40Z</dcterms:created>
  <dcterms:modified xsi:type="dcterms:W3CDTF">2019-08-13T13:59:14Z</dcterms:modified>
</cp:coreProperties>
</file>